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_CBSE\NEUTEK_RMP\Result_Analysis\ERNAKULAM\PALLIPURAM\"/>
    </mc:Choice>
  </mc:AlternateContent>
  <xr:revisionPtr revIDLastSave="0" documentId="13_ncr:1_{8DF2121C-D2B8-4CA0-A93E-D3B17CECBE64}" xr6:coauthVersionLast="47" xr6:coauthVersionMax="47" xr10:uidLastSave="{00000000-0000-0000-0000-000000000000}"/>
  <bookViews>
    <workbookView xWindow="1740" yWindow="1944" windowWidth="14352" windowHeight="10296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E'!$A$1:$E$34</definedName>
    <definedName name="_xlnm.Print_Area" localSheetId="6">'10 F'!$A$1:$D$19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C'!$A$1:$R$47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E1'!$A$1:$E$21</definedName>
    <definedName name="_xlnm.Print_Area" localSheetId="31">'12 E2'!$A$1:$E$16</definedName>
    <definedName name="_xlnm.Print_Area" localSheetId="32">'12 E3'!$A$1:$E$14</definedName>
    <definedName name="_xlnm.Print_Area" localSheetId="33">'12 E4'!$A$1:$E$14</definedName>
    <definedName name="_xlnm.Print_Area" localSheetId="34">'12 F'!$A$1:$D$13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4" i="230" l="1"/>
  <c r="P44" i="230"/>
  <c r="O44" i="230"/>
  <c r="N44" i="230"/>
  <c r="M44" i="230"/>
  <c r="L44" i="230"/>
  <c r="K44" i="230"/>
  <c r="J44" i="230"/>
  <c r="I44" i="230"/>
  <c r="H44" i="230"/>
  <c r="G44" i="230"/>
  <c r="E44" i="230"/>
  <c r="D44" i="230"/>
  <c r="Q43" i="230"/>
  <c r="P43" i="230"/>
  <c r="O43" i="230"/>
  <c r="N43" i="230"/>
  <c r="M43" i="230"/>
  <c r="L43" i="230"/>
  <c r="K43" i="230"/>
  <c r="J43" i="230"/>
  <c r="I43" i="230"/>
  <c r="H43" i="230"/>
  <c r="G43" i="230"/>
  <c r="E43" i="230"/>
  <c r="D43" i="230"/>
  <c r="Q42" i="230"/>
  <c r="P42" i="230"/>
  <c r="O42" i="230"/>
  <c r="N42" i="230"/>
  <c r="M42" i="230"/>
  <c r="L42" i="230"/>
  <c r="K42" i="230"/>
  <c r="J42" i="230"/>
  <c r="I42" i="230"/>
  <c r="H42" i="230"/>
  <c r="G42" i="230"/>
  <c r="E42" i="230"/>
  <c r="D42" i="230"/>
  <c r="R43" i="230" l="1"/>
  <c r="R42" i="230"/>
  <c r="R44" i="230"/>
  <c r="T42" i="230" s="1"/>
  <c r="F43" i="230"/>
  <c r="F42" i="230"/>
  <c r="F44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<sst xmlns="http://schemas.openxmlformats.org/spreadsheetml/2006/main" count="1126" uniqueCount="239">
  <si>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</si>
  <si>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</si>
  <si>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</si>
  <si>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</si>
  <si>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</si>
  <si>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</si>
  <si>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</si>
  <si>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</si>
  <si>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</si>
  <si>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</si>
  <si>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</si>
  <si>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</si>
  <si>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</si>
  <si>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</si>
  <si>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</si>
  <si>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</si>
  <si>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</si>
  <si>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</si>
  <si>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</si>
  <si>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</si>
  <si>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</si>
  <si>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</si>
  <si>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</si>
  <si>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</si>
  <si>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</si>
  <si>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</si>
  <si>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</si>
  <si>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</si>
  <si>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</si>
  <si>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</si>
  <si>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</si>
  <si>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</si>
  <si>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</si>
  <si>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</si>
  <si>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</si>
  <si>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</si>
  <si>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</si>
  <si>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</si>
  <si>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</si>
  <si>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</si>
  <si>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</si>
  <si>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</si>
  <si>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</si>
  <si>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</si>
  <si>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</si>
  <si>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</si>
  <si>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</si>
  <si>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</si>
  <si>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</si>
  <si>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</si>
  <si>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</si>
  <si>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</si>
  <si>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</si>
  <si>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</si>
  <si>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</si>
  <si>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</si>
  <si>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</si>
  <si>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</si>
  <si>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</si>
  <si>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</si>
  <si>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</si>
  <si>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</si>
  <si>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</si>
  <si>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</si>
  <si>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</si>
  <si>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</si>
  <si>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</si>
  <si>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</si>
  <si>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</si>
  <si>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</si>
  <si>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</si>
  <si>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</si>
  <si>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</si>
  <si>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</si>
  <si>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</si>
  <si>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</si>
  <si>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</si>
  <si>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</si>
  <si>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</si>
  <si>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</si>
  <si>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</si>
  <si>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</si>
  <si>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</si>
  <si>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</si>
  <si>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</si>
  <si>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</si>
  <si>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</si>
  <si>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</si>
  <si>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</si>
  <si>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</si>
  <si>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</si>
  <si>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</si>
  <si>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</si>
  <si>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</si>
  <si>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</si>
  <si>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</si>
  <si>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</si>
  <si>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</si>
  <si>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</si>
  <si>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</si>
  <si>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</si>
  <si>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</si>
  <si>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</si>
  <si>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</si>
  <si>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</si>
  <si>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</si>
  <si>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</si>
  <si>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</si>
  <si>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</si>
  <si>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</si>
  <si>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</si>
  <si>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</si>
  <si>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</si>
  <si>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</si>
  <si>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</si>
  <si>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</si>
  <si>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</si>
  <si>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</si>
  <si>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</si>
  <si>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</si>
  <si>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</si>
  <si>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</si>
  <si>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</si>
  <si>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</si>
  <si>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</si>
  <si>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</si>
  <si>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</si>
  <si>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</si>
  <si>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</si>
  <si>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</si>
  <si>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</si>
  <si>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</si>
  <si>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</si>
  <si>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</si>
  <si>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</si>
  <si>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</si>
  <si>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</si>
  <si>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PALLIPURAM</t>
  </si>
  <si>
    <t>CRPF, PALLIPURAM, THIRUVANANTHAPURAM, KER</t>
  </si>
  <si>
    <t>ANALYSIS OF CBSE RESULT (AISSE &amp; AISSCE) : 2021-2022</t>
  </si>
  <si>
    <t>Generated through : NEUTEK Result Master Pro on 22 Jul 2022</t>
  </si>
  <si>
    <t>AISSE &amp; AISSCE : 2021-2022</t>
  </si>
  <si>
    <t>K MARIA PARVATHI_x000D_
Exam I/C</t>
  </si>
  <si>
    <t>C RAJI_x000D_
PRINCIPAL</t>
  </si>
  <si>
    <t>OVERALL RESULT OF THE VIDYALAYA - CBSE 2022 - AISSE : CLASS X</t>
  </si>
  <si>
    <t>CRPF, PALLIPURAM, THIRUVANANTHAPURAM</t>
  </si>
  <si>
    <t>KER</t>
  </si>
  <si>
    <t>ANALYSIS OF CBSE RESULT : 2021-2022</t>
  </si>
  <si>
    <t>CIVIL</t>
  </si>
  <si>
    <t>KERALA</t>
  </si>
  <si>
    <t>PALLIPURAM</t>
  </si>
  <si>
    <t>GRADE-WISE RESULT OF THE VIDYALAYA - AISSE : CLASS X</t>
  </si>
  <si>
    <t>SUBJECT-WISE RESULT ANALYSIS OF THE VIDYALAYA - AISSE : CLASS X</t>
  </si>
  <si>
    <t>KV PALLIPURAM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</si>
  <si>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</si>
  <si>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</si>
  <si>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</si>
  <si>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</si>
  <si>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</si>
  <si>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</si>
  <si>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</si>
  <si>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</si>
  <si>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</si>
  <si>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S SREE KESAVAN [24108149]</t>
  </si>
  <si>
    <t>S ABHIJITH [24108148]</t>
  </si>
  <si>
    <t>UDAY KIRAN B [24108189]</t>
  </si>
  <si>
    <t>AKSHARA S V [24108078]</t>
  </si>
  <si>
    <t>ANAMIKA A [24108114]</t>
  </si>
  <si>
    <t>NANDANA R S [24108092]</t>
  </si>
  <si>
    <t>NASRIN FATHIMA S S [24108127]</t>
  </si>
  <si>
    <t>GOPIKA BABU [24108162]</t>
  </si>
  <si>
    <t>ADITHYA L [24108077]</t>
  </si>
  <si>
    <t>MAHIKA SHRIVASTAVA [24108091]</t>
  </si>
  <si>
    <t>ANAKHA SUNIL [24108080]</t>
  </si>
  <si>
    <t>KALLYANI J V [24108124]</t>
  </si>
  <si>
    <t>SIVA NANDANA M S [24108094]</t>
  </si>
  <si>
    <t>HARINARAYANAN B S [24108179]</t>
  </si>
  <si>
    <t>HAREESH M S [24108105]</t>
  </si>
  <si>
    <t>ADARSH B S [24108097]</t>
  </si>
  <si>
    <t>SANTRA B [24108093]</t>
  </si>
  <si>
    <t>LAKSHMY DEVI R S [24108090]</t>
  </si>
  <si>
    <t>GOURIKRISHNA P [24108088]</t>
  </si>
  <si>
    <t>ANKITHA S NAIR [24108081]</t>
  </si>
  <si>
    <t>List of KVs achieved 60% &amp; ABOVE - AISSE (Class X)</t>
  </si>
  <si>
    <t>PALLIPURAM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</si>
  <si>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</si>
  <si>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</si>
  <si>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</si>
  <si>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ERNAKULAM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</si>
  <si>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</si>
  <si>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</si>
  <si>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</si>
  <si>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</si>
  <si>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NOT APPLICABLE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</si>
  <si>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</si>
  <si>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</si>
  <si>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</si>
  <si>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</si>
  <si>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</si>
  <si>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</si>
  <si>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</si>
  <si>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</si>
  <si>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</si>
  <si>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</si>
  <si>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</si>
  <si>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</si>
  <si>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</si>
  <si>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</si>
  <si>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</si>
  <si>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</si>
  <si>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COMPUTR SCIENCE [083]</t>
  </si>
  <si>
    <t>NIL</t>
  </si>
  <si>
    <t>INFO. PRAC. [065]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</si>
  <si>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</si>
  <si>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</si>
  <si>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</si>
  <si>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</si>
  <si>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</si>
  <si>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</si>
  <si>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AALIYA SAMEER KHAN [24605440]</t>
  </si>
  <si>
    <t>ATHUL S [24605464]</t>
  </si>
  <si>
    <t>K U NITHIN RAJ [24605419]</t>
  </si>
  <si>
    <t>DEVATHA J B [24605445]</t>
  </si>
  <si>
    <t>APARNA A R [24605428]</t>
  </si>
  <si>
    <t>GAADHA R [24605446]</t>
  </si>
  <si>
    <t>GOPIKA SANTHOSH [24605447]</t>
  </si>
  <si>
    <t>LIST OF TOPPERS IN CBSE EXAM - Class XII COMMERCE stream (&gt;=90% Only)</t>
  </si>
  <si>
    <t>NIDHA MOHAMMED [24605380]</t>
  </si>
  <si>
    <t>ALEENA S NAIR [24605410]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</si>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</sst>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4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indent="2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7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6" fillId="0" borderId="1" xfId="0" applyFont="1" applyFill="1" applyBorder="1" applyAlignment="1" applyProtection="1">
      <alignment horizontal="center" vertical="center"/>
    </xf>
    <xf numFmtId="0" fontId="57" fillId="0" borderId="1" xfId="2" applyFont="1" applyFill="1" applyBorder="1" applyAlignment="1" applyProtection="1">
      <alignment horizontal="center" vertical="center" shrinkToFit="1"/>
    </xf>
    <xf numFmtId="0" fontId="58" fillId="0" borderId="2" xfId="2" applyFont="1" applyBorder="1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28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16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15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10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5" dataCellStyle="Normal 2"/>
    <tableColumn id="3" xr3:uid="{C7D5EFB9-D762-4343-82EA-678A2F8BE885}" name="Name of the student" dataDxfId="3" dataCellStyle="Normal 2"/>
    <tableColumn id="4" xr3:uid="{125570A7-07F5-465F-B942-7328E6DC51A3}" name="Marks Obtained" dataDxfId="4" dataCellStyle="Normal 2"/>
    <tableColumn id="5" xr3:uid="{80077127-27BF-48D3-8FFF-CA6392D1B54D}" name="Marks in %" dataDxfId="22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1" dataDxfId="19" headerRowBorderDxfId="20" tableBorderDxfId="18" totalsRowBorderDxfId="17" headerRowCellStyle="Normal 2">
  <tableColumns count="5">
    <tableColumn id="1" xr3:uid="{1611187B-FA0F-46BE-8A8D-0BBE03DDB0BF}" name="Position" dataDxfId="16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5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10" totalsRowShown="0" headerRowDxfId="14" dataDxfId="12" headerRowBorderDxfId="13" tableBorderDxfId="11" totalsRowBorderDxfId="10">
  <tableColumns count="4">
    <tableColumn id="1" xr3:uid="{508B4146-FAEF-4623-AEB2-A9434269A1A7}" name="Sl. No." dataDxfId="9" dataCellStyle="Normal 2"/>
    <tableColumn id="2" xr3:uid="{DEA54978-EC02-492D-9887-25E1D02EC81C}" name="Name of the KV" dataDxfId="8" dataCellStyle="Normal 2"/>
    <tableColumn id="3" xr3:uid="{0A21AA19-E8F0-4A83-B351-38876FC48F4D}" name="Student Name" dataDxfId="7" dataCellStyle="Normal 2"/>
    <tableColumn id="4" xr3:uid="{FFA189BB-3B47-447B-9EFE-F271DE17F590}" name="Grade" dataDxfId="6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29" customFormat="1" ht="25.05" customHeight="1" x14ac:dyDescent="0.3">
      <c r="A2" s="197"/>
      <c r="B2" s="198" t="s">
        <v>137</v>
      </c>
      <c r="C2" s="198"/>
      <c r="D2" s="198"/>
      <c r="E2" s="198"/>
      <c r="F2" s="198"/>
      <c r="G2" s="198"/>
      <c r="H2" s="198"/>
      <c r="I2" s="198"/>
      <c r="J2" s="198"/>
      <c r="K2" s="196"/>
    </row>
    <row r="3" spans="1:11" ht="25.05" customHeight="1" x14ac:dyDescent="0.25">
      <c r="A3" s="197"/>
      <c r="B3" s="199" t="s">
        <v>138</v>
      </c>
      <c r="C3" s="199"/>
      <c r="D3" s="199"/>
      <c r="E3" s="199"/>
      <c r="F3" s="199"/>
      <c r="G3" s="199"/>
      <c r="H3" s="199"/>
      <c r="I3" s="199"/>
      <c r="J3" s="199"/>
      <c r="K3" s="196"/>
    </row>
    <row r="4" spans="1:11" s="30" customFormat="1" ht="19.95" customHeight="1" x14ac:dyDescent="0.25">
      <c r="A4" s="197"/>
      <c r="B4" s="200" t="s">
        <v>139</v>
      </c>
      <c r="C4" s="200"/>
      <c r="D4" s="200"/>
      <c r="E4" s="200"/>
      <c r="F4" s="200"/>
      <c r="G4" s="200"/>
      <c r="H4" s="200"/>
      <c r="I4" s="200"/>
      <c r="J4" s="200"/>
      <c r="K4" s="196"/>
    </row>
    <row r="5" spans="1:11" s="15" customFormat="1" ht="19.95" customHeight="1" thickBot="1" x14ac:dyDescent="0.25">
      <c r="A5" s="197"/>
      <c r="B5" s="201" t="s">
        <v>140</v>
      </c>
      <c r="C5" s="201"/>
      <c r="D5" s="201"/>
      <c r="E5" s="201"/>
      <c r="F5" s="201"/>
      <c r="G5" s="201"/>
      <c r="H5" s="201"/>
      <c r="I5" s="201"/>
      <c r="J5" s="201"/>
      <c r="K5" s="196"/>
    </row>
    <row r="6" spans="1:11" ht="15.6" x14ac:dyDescent="0.25">
      <c r="A6" s="197"/>
      <c r="B6" s="202" t="s">
        <v>141</v>
      </c>
      <c r="C6" s="163" t="s">
        <v>86</v>
      </c>
      <c r="D6" s="211" t="s">
        <v>85</v>
      </c>
      <c r="E6" s="211"/>
      <c r="F6" s="211"/>
      <c r="G6" s="211"/>
      <c r="H6" s="211"/>
      <c r="I6" s="212"/>
      <c r="J6" s="204">
        <v>44764.786446759259</v>
      </c>
      <c r="K6" s="196"/>
    </row>
    <row r="7" spans="1:11" s="31" customFormat="1" ht="25.05" customHeight="1" x14ac:dyDescent="0.25">
      <c r="A7" s="197"/>
      <c r="B7" s="202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04"/>
      <c r="K7" s="196"/>
    </row>
    <row r="8" spans="1:11" s="31" customFormat="1" ht="25.05" customHeight="1" x14ac:dyDescent="0.25">
      <c r="A8" s="197"/>
      <c r="B8" s="202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04"/>
      <c r="K8" s="196"/>
    </row>
    <row r="9" spans="1:11" s="31" customFormat="1" ht="25.05" customHeight="1" x14ac:dyDescent="0.25">
      <c r="A9" s="197"/>
      <c r="B9" s="202"/>
      <c r="C9" s="155" t="s">
        <v>62</v>
      </c>
      <c r="D9" s="205" t="s">
        <v>78</v>
      </c>
      <c r="E9" s="206"/>
      <c r="F9" s="206"/>
      <c r="G9" s="206"/>
      <c r="H9" s="206"/>
      <c r="I9" s="207"/>
      <c r="J9" s="204"/>
      <c r="K9" s="196"/>
    </row>
    <row r="10" spans="1:11" s="31" customFormat="1" ht="25.05" customHeight="1" x14ac:dyDescent="0.25">
      <c r="A10" s="197"/>
      <c r="B10" s="202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04"/>
      <c r="K10" s="196"/>
    </row>
    <row r="11" spans="1:11" s="31" customFormat="1" ht="25.05" customHeight="1" x14ac:dyDescent="0.25">
      <c r="A11" s="197"/>
      <c r="B11" s="202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04"/>
      <c r="K11" s="196"/>
    </row>
    <row r="12" spans="1:11" s="31" customFormat="1" ht="25.05" customHeight="1" x14ac:dyDescent="0.25">
      <c r="A12" s="197"/>
      <c r="B12" s="202"/>
      <c r="C12" s="155" t="s">
        <v>64</v>
      </c>
      <c r="D12" s="205" t="s">
        <v>81</v>
      </c>
      <c r="E12" s="206"/>
      <c r="F12" s="206"/>
      <c r="G12" s="206"/>
      <c r="H12" s="206"/>
      <c r="I12" s="207"/>
      <c r="J12" s="204"/>
      <c r="K12" s="196"/>
    </row>
    <row r="13" spans="1:11" s="31" customFormat="1" ht="25.05" customHeight="1" x14ac:dyDescent="0.25">
      <c r="A13" s="197"/>
      <c r="B13" s="202"/>
      <c r="C13" s="155" t="s">
        <v>65</v>
      </c>
      <c r="D13" s="205" t="s">
        <v>82</v>
      </c>
      <c r="E13" s="206"/>
      <c r="F13" s="206"/>
      <c r="G13" s="206"/>
      <c r="H13" s="206"/>
      <c r="I13" s="207"/>
      <c r="J13" s="204"/>
      <c r="K13" s="196"/>
    </row>
    <row r="14" spans="1:11" s="31" customFormat="1" ht="25.05" customHeight="1" x14ac:dyDescent="0.25">
      <c r="A14" s="197"/>
      <c r="B14" s="202"/>
      <c r="C14" s="155" t="s">
        <v>67</v>
      </c>
      <c r="D14" s="205" t="s">
        <v>83</v>
      </c>
      <c r="E14" s="206"/>
      <c r="F14" s="206"/>
      <c r="G14" s="206"/>
      <c r="H14" s="206"/>
      <c r="I14" s="207"/>
      <c r="J14" s="204"/>
      <c r="K14" s="196"/>
    </row>
    <row r="15" spans="1:11" s="31" customFormat="1" ht="25.05" customHeight="1" x14ac:dyDescent="0.25">
      <c r="A15" s="197"/>
      <c r="B15" s="202"/>
      <c r="C15" s="155" t="s">
        <v>68</v>
      </c>
      <c r="D15" s="205" t="s">
        <v>106</v>
      </c>
      <c r="E15" s="206"/>
      <c r="F15" s="206"/>
      <c r="G15" s="206"/>
      <c r="H15" s="206"/>
      <c r="I15" s="207"/>
      <c r="J15" s="204"/>
      <c r="K15" s="196"/>
    </row>
    <row r="16" spans="1:11" s="31" customFormat="1" ht="25.05" customHeight="1" x14ac:dyDescent="0.25">
      <c r="A16" s="197"/>
      <c r="B16" s="202"/>
      <c r="C16" s="155" t="s">
        <v>69</v>
      </c>
      <c r="D16" s="205" t="s">
        <v>107</v>
      </c>
      <c r="E16" s="206"/>
      <c r="F16" s="206"/>
      <c r="G16" s="206"/>
      <c r="H16" s="206"/>
      <c r="I16" s="207"/>
      <c r="J16" s="204"/>
      <c r="K16" s="196"/>
    </row>
    <row r="17" spans="1:11" s="31" customFormat="1" ht="25.05" customHeight="1" x14ac:dyDescent="0.25">
      <c r="A17" s="197"/>
      <c r="B17" s="202"/>
      <c r="C17" s="155" t="s">
        <v>70</v>
      </c>
      <c r="D17" s="205" t="s">
        <v>108</v>
      </c>
      <c r="E17" s="206"/>
      <c r="F17" s="206"/>
      <c r="G17" s="206"/>
      <c r="H17" s="206"/>
      <c r="I17" s="207"/>
      <c r="J17" s="204"/>
      <c r="K17" s="196"/>
    </row>
    <row r="18" spans="1:11" s="31" customFormat="1" ht="25.05" customHeight="1" x14ac:dyDescent="0.25">
      <c r="A18" s="197"/>
      <c r="B18" s="202"/>
      <c r="C18" s="155" t="s">
        <v>71</v>
      </c>
      <c r="D18" s="205" t="s">
        <v>109</v>
      </c>
      <c r="E18" s="206"/>
      <c r="F18" s="206"/>
      <c r="G18" s="206"/>
      <c r="H18" s="206"/>
      <c r="I18" s="207"/>
      <c r="J18" s="204"/>
      <c r="K18" s="196"/>
    </row>
    <row r="19" spans="1:11" s="31" customFormat="1" ht="25.05" customHeight="1" x14ac:dyDescent="0.25">
      <c r="A19" s="197"/>
      <c r="B19" s="202"/>
      <c r="C19" s="155" t="s">
        <v>72</v>
      </c>
      <c r="D19" s="205" t="s">
        <v>110</v>
      </c>
      <c r="E19" s="206"/>
      <c r="F19" s="206"/>
      <c r="G19" s="206"/>
      <c r="H19" s="206"/>
      <c r="I19" s="207"/>
      <c r="J19" s="204"/>
      <c r="K19" s="196"/>
    </row>
    <row r="20" spans="1:11" s="31" customFormat="1" ht="25.05" customHeight="1" thickBot="1" x14ac:dyDescent="0.3">
      <c r="A20" s="197"/>
      <c r="B20" s="202"/>
      <c r="C20" s="156"/>
      <c r="D20" s="208" t="s">
        <v>84</v>
      </c>
      <c r="E20" s="209"/>
      <c r="F20" s="209"/>
      <c r="G20" s="209"/>
      <c r="H20" s="209"/>
      <c r="I20" s="210"/>
      <c r="J20" s="204"/>
      <c r="K20" s="196"/>
    </row>
    <row r="21" spans="1:11" s="32" customFormat="1" ht="10.199999999999999" customHeight="1" x14ac:dyDescent="0.2">
      <c r="A21" s="197"/>
      <c r="B21" s="203"/>
      <c r="C21" s="203"/>
      <c r="D21" s="203"/>
      <c r="E21" s="203"/>
      <c r="F21" s="203"/>
      <c r="G21" s="203"/>
      <c r="H21" s="203"/>
      <c r="I21" s="203"/>
      <c r="J21" s="203"/>
      <c r="K21" s="196"/>
    </row>
    <row r="22" spans="1:11" s="57" customFormat="1" ht="34.950000000000003" customHeight="1" x14ac:dyDescent="0.2">
      <c r="A22" s="197"/>
      <c r="C22" s="274" t="s">
        <v>142</v>
      </c>
      <c r="D22" s="213"/>
      <c r="E22" s="213"/>
      <c r="F22" s="213"/>
      <c r="G22" s="213"/>
      <c r="H22" s="213"/>
      <c r="I22" s="213"/>
      <c r="J22" s="68"/>
      <c r="K22" s="196"/>
    </row>
    <row r="23" spans="1:11" s="69" customFormat="1" ht="40.049999999999997" customHeight="1" x14ac:dyDescent="0.25">
      <c r="A23" s="197"/>
      <c r="B23" s="68"/>
      <c r="C23" s="275" t="s">
        <v>143</v>
      </c>
      <c r="D23" s="214"/>
      <c r="E23" s="214"/>
      <c r="F23" s="214"/>
      <c r="G23" s="214"/>
      <c r="H23" s="214"/>
      <c r="I23" s="214"/>
      <c r="J23" s="68"/>
      <c r="K23" s="196"/>
    </row>
    <row r="24" spans="1:11" s="28" customFormat="1" ht="15" customHeight="1" thickBot="1" x14ac:dyDescent="0.4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5"/>
    </row>
  </sheetData>
  <sheetProtection algorithmName="SHA-512" hashValue="tKU8qfim/TVPB5GzwggW536JhqKsdSXU4Lvmq9pyp++uH2n4IDGaRydbZtCXOS6klF1tgBpss4Z9SkQzHAXOMg==" saltValue="hfx4YUt4Uk31IdXrJObfxg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95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185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aF38rZRsCcl7fuqyj2ffHVW10nIBzv9HLvQ1fN9LUkl7r/SXTxMGg1SXpyRcV4wsB8j7I2rqcZlMv3QhOB0uIQ==" saltValue="IU7aR/wgd1pSnGYcA/u5t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96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186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DSQdO993VmVBdeZc/GFdIaowf3Hr9ZgEw+cEPzRU84DAYTK18HMirDuMYY1+1sEzLZlQ2VO6E6iwP5CQRluvxw==" saltValue="d4iFfCKnL3eYYYt0aAzk7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97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187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6gIWbsCDyyC+/3qwfSiIQKyQU55oFsjZYpVKeqW81IrxeBrqj0yoMXhPpHdFAtmwC+ZdXvDiaXiVmiYRQpEvMg==" saltValue="T9izTmty/etHtCQyrPgTz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55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75">
        <v>2020</v>
      </c>
      <c r="D9" s="75">
        <v>2021</v>
      </c>
      <c r="E9" s="75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150</v>
      </c>
      <c r="C10" s="182">
        <v>100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gVtHFn+cfZrHoRKkgwIHQHGBWD4aHRdaTq/6nFht/lQKj0cTeJNdYChZOSi8W8FmjTUhSLoV+TgdltrH1s86wQ==" saltValue="bRLgvhU/WOtEAYXPrb/o9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77">
        <v>2020</v>
      </c>
      <c r="D10" s="77">
        <v>2021</v>
      </c>
      <c r="E10" s="77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188</v>
      </c>
      <c r="C11" s="186">
        <v>31</v>
      </c>
      <c r="D11" s="61">
        <v>39</v>
      </c>
      <c r="E11" s="145">
        <v>28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XEiJw0Elb7ex43piDE2utJj1o0tGY/RoVUzBJez4igENAfp3jHu9HyQ20385Xvgfd4fjf8k/sTOXAfpXOzhmhQ==" saltValue="7qV96JDHz8gF9UBMY596u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101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189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49</v>
      </c>
      <c r="G10" s="173">
        <v>49</v>
      </c>
      <c r="H10" s="173">
        <v>0</v>
      </c>
      <c r="I10" s="173">
        <v>0</v>
      </c>
      <c r="J10" s="176">
        <v>100</v>
      </c>
      <c r="K10" s="173">
        <v>0</v>
      </c>
      <c r="L10" s="173">
        <v>1</v>
      </c>
      <c r="M10" s="173">
        <v>27</v>
      </c>
      <c r="N10" s="173">
        <v>19</v>
      </c>
      <c r="O10" s="173">
        <v>2</v>
      </c>
      <c r="P10" s="176">
        <v>59.59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48</v>
      </c>
      <c r="G11" s="173">
        <v>48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19</v>
      </c>
      <c r="N11" s="173">
        <v>22</v>
      </c>
      <c r="O11" s="173">
        <v>7</v>
      </c>
      <c r="P11" s="176">
        <v>68.849999999999994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97</v>
      </c>
      <c r="G12" s="50">
        <v>97</v>
      </c>
      <c r="H12" s="50">
        <v>0</v>
      </c>
      <c r="I12" s="50">
        <v>0</v>
      </c>
      <c r="J12" s="177">
        <v>100</v>
      </c>
      <c r="K12" s="50">
        <v>0</v>
      </c>
      <c r="L12" s="50">
        <v>1</v>
      </c>
      <c r="M12" s="50">
        <v>46</v>
      </c>
      <c r="N12" s="50">
        <v>41</v>
      </c>
      <c r="O12" s="50">
        <v>9</v>
      </c>
      <c r="P12" s="177">
        <v>64.180000000000007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HuAdv7bH3QaJiQBbjxP9VH8ec6kjUlT9RrHBzN2kWl/dQaci47klh+bbAFIYGpPE2nLyzn9bOpNhzlMfUwEH0w==" saltValue="saXiXmrE7Lcqad+LYKgFW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102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190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27</v>
      </c>
      <c r="G10" s="173">
        <v>27</v>
      </c>
      <c r="H10" s="173">
        <v>0</v>
      </c>
      <c r="I10" s="173">
        <v>0</v>
      </c>
      <c r="J10" s="176">
        <v>100</v>
      </c>
      <c r="K10" s="173">
        <v>0</v>
      </c>
      <c r="L10" s="173">
        <v>1</v>
      </c>
      <c r="M10" s="173">
        <v>12</v>
      </c>
      <c r="N10" s="173">
        <v>12</v>
      </c>
      <c r="O10" s="173">
        <v>2</v>
      </c>
      <c r="P10" s="176">
        <v>61.76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33</v>
      </c>
      <c r="G11" s="173">
        <v>33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14</v>
      </c>
      <c r="N11" s="173">
        <v>14</v>
      </c>
      <c r="O11" s="173">
        <v>5</v>
      </c>
      <c r="P11" s="176">
        <v>67.650000000000006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60</v>
      </c>
      <c r="G12" s="50">
        <v>60</v>
      </c>
      <c r="H12" s="50">
        <v>0</v>
      </c>
      <c r="I12" s="50">
        <v>0</v>
      </c>
      <c r="J12" s="177">
        <v>100</v>
      </c>
      <c r="K12" s="50">
        <v>0</v>
      </c>
      <c r="L12" s="50">
        <v>1</v>
      </c>
      <c r="M12" s="50">
        <v>26</v>
      </c>
      <c r="N12" s="50">
        <v>26</v>
      </c>
      <c r="O12" s="50">
        <v>7</v>
      </c>
      <c r="P12" s="177">
        <v>65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1oOpi5xjVbMciNp8dyqp5/fn0/b2uw9MIO1iQWd1megyrOSEInlqiqOlwoQ7wRq+r7OXj518n7ElO+394CIDfw==" saltValue="6MDIkZXj70ShVPV/pwfBe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105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191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22</v>
      </c>
      <c r="G10" s="173">
        <v>22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15</v>
      </c>
      <c r="N10" s="173">
        <v>7</v>
      </c>
      <c r="O10" s="173">
        <v>0</v>
      </c>
      <c r="P10" s="176">
        <v>56.93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15</v>
      </c>
      <c r="G11" s="173">
        <v>15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5</v>
      </c>
      <c r="N11" s="173">
        <v>8</v>
      </c>
      <c r="O11" s="173">
        <v>2</v>
      </c>
      <c r="P11" s="176">
        <v>71.5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37</v>
      </c>
      <c r="G12" s="50">
        <v>37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20</v>
      </c>
      <c r="N12" s="50">
        <v>15</v>
      </c>
      <c r="O12" s="50">
        <v>2</v>
      </c>
      <c r="P12" s="177">
        <v>62.84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tTGDBUVhjbcxOCESH5Iq1/W2eaRDqt2d5ypq8Jo4RFbJoSNAGq6B05qdntMVUJ9gXTSYd5Iuz2Guw8U21zezXQ==" saltValue="YdOFRQ1vOAvDPiJXjPQ05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104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192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95" t="s">
        <v>193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aJQ6DHdnn6mzxkw68GFOIFA9Bdi61ciuyIV+6nxT1CGEjJgPMT8NppphBibmtOdhyojeef3Znahv+suRPJ57PQ==" saltValue="NQe3Sqc6J7n1IVrnvAj6d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103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194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66" t="s">
        <v>46</v>
      </c>
      <c r="G9" s="67" t="s">
        <v>20</v>
      </c>
      <c r="H9" s="183" t="s">
        <v>45</v>
      </c>
      <c r="I9" s="183" t="s">
        <v>32</v>
      </c>
      <c r="J9" s="23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31"/>
    </row>
    <row r="10" spans="1:23" s="35" customFormat="1" ht="49.95" customHeight="1" x14ac:dyDescent="0.25">
      <c r="A10" s="234">
        <v>1</v>
      </c>
      <c r="B10" s="235"/>
      <c r="C10" s="235"/>
      <c r="D10" s="295" t="s">
        <v>193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nw41GEEUWGjJmDBaXlm6K/4iEHQ/5CmrG+a1XdYVnvy4ujMziQzRt4+HSMaBRjQIzuU6nf4qM3eEhnIZ9t4hyw==" saltValue="2e5VAqVlNKvJjR1P3jgEAA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87</v>
      </c>
    </row>
    <row r="2" spans="1:23" ht="17.399999999999999" x14ac:dyDescent="0.25">
      <c r="A2" s="221" t="s">
        <v>145</v>
      </c>
      <c r="B2" s="221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2" t="s">
        <v>146</v>
      </c>
      <c r="B3" s="222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24"/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26" t="s">
        <v>147</v>
      </c>
      <c r="B5" s="226"/>
      <c r="C5" s="226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27" t="s">
        <v>144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29"/>
      <c r="B7" s="229"/>
      <c r="C7" s="229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30" t="s">
        <v>59</v>
      </c>
      <c r="B8" s="230" t="s">
        <v>28</v>
      </c>
      <c r="C8" s="231" t="s">
        <v>29</v>
      </c>
      <c r="D8" s="231" t="s">
        <v>0</v>
      </c>
      <c r="E8" s="231" t="s">
        <v>43</v>
      </c>
      <c r="F8" s="231" t="s">
        <v>22</v>
      </c>
      <c r="G8" s="231"/>
      <c r="H8" s="231"/>
      <c r="I8" s="231"/>
      <c r="J8" s="231" t="s">
        <v>14</v>
      </c>
      <c r="K8" s="230" t="s">
        <v>58</v>
      </c>
      <c r="L8" s="230"/>
      <c r="M8" s="230"/>
      <c r="N8" s="230"/>
      <c r="O8" s="230"/>
      <c r="P8" s="231" t="s">
        <v>11</v>
      </c>
    </row>
    <row r="9" spans="1:23" ht="27" customHeight="1" x14ac:dyDescent="0.25">
      <c r="A9" s="231"/>
      <c r="B9" s="230"/>
      <c r="C9" s="231"/>
      <c r="D9" s="231"/>
      <c r="E9" s="231"/>
      <c r="F9" s="74" t="s">
        <v>46</v>
      </c>
      <c r="G9" s="75" t="s">
        <v>20</v>
      </c>
      <c r="H9" s="183" t="s">
        <v>45</v>
      </c>
      <c r="I9" s="184" t="s">
        <v>32</v>
      </c>
      <c r="J9" s="23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31"/>
    </row>
    <row r="10" spans="1:23" s="35" customFormat="1" ht="49.95" customHeight="1" x14ac:dyDescent="0.25">
      <c r="A10" s="234">
        <v>1</v>
      </c>
      <c r="B10" s="235" t="s">
        <v>148</v>
      </c>
      <c r="C10" s="235" t="s">
        <v>149</v>
      </c>
      <c r="D10" s="235" t="s">
        <v>150</v>
      </c>
      <c r="E10" s="70" t="s">
        <v>30</v>
      </c>
      <c r="F10" s="173">
        <v>56</v>
      </c>
      <c r="G10" s="173">
        <v>56</v>
      </c>
      <c r="H10" s="185">
        <v>0</v>
      </c>
      <c r="I10" s="173">
        <v>0</v>
      </c>
      <c r="J10" s="176">
        <v>100</v>
      </c>
      <c r="K10" s="173">
        <v>0</v>
      </c>
      <c r="L10" s="173">
        <v>12</v>
      </c>
      <c r="M10" s="173">
        <v>21</v>
      </c>
      <c r="N10" s="173">
        <v>17</v>
      </c>
      <c r="O10" s="173">
        <v>6</v>
      </c>
      <c r="P10" s="176">
        <v>59.29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34"/>
      <c r="B11" s="235"/>
      <c r="C11" s="235"/>
      <c r="D11" s="235"/>
      <c r="E11" s="70" t="s">
        <v>31</v>
      </c>
      <c r="F11" s="173">
        <v>62</v>
      </c>
      <c r="G11" s="173">
        <v>62</v>
      </c>
      <c r="H11" s="173">
        <v>0</v>
      </c>
      <c r="I11" s="173">
        <v>0</v>
      </c>
      <c r="J11" s="176">
        <v>100</v>
      </c>
      <c r="K11" s="173">
        <v>0</v>
      </c>
      <c r="L11" s="173">
        <v>5</v>
      </c>
      <c r="M11" s="173">
        <v>20</v>
      </c>
      <c r="N11" s="173">
        <v>23</v>
      </c>
      <c r="O11" s="173">
        <v>14</v>
      </c>
      <c r="P11" s="176">
        <v>74.069999999999993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34"/>
      <c r="B12" s="235"/>
      <c r="C12" s="235"/>
      <c r="D12" s="235"/>
      <c r="E12" s="56" t="s">
        <v>42</v>
      </c>
      <c r="F12" s="50">
        <v>118</v>
      </c>
      <c r="G12" s="50">
        <v>118</v>
      </c>
      <c r="H12" s="50">
        <v>0</v>
      </c>
      <c r="I12" s="50">
        <v>0</v>
      </c>
      <c r="J12" s="177">
        <v>100</v>
      </c>
      <c r="K12" s="50">
        <v>0</v>
      </c>
      <c r="L12" s="50">
        <v>17</v>
      </c>
      <c r="M12" s="50">
        <v>41</v>
      </c>
      <c r="N12" s="50">
        <v>40</v>
      </c>
      <c r="O12" s="50">
        <v>20</v>
      </c>
      <c r="P12" s="177">
        <v>67.06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32" t="s">
        <v>140</v>
      </c>
      <c r="B13" s="23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U1wW0dqQpunZCmEh7TL64MuJzrbRXYnEMedNXS0GM6rZfjM+IyoC8Scia/znjNzrsph6btKBCemZxT6tJOAYnQ==" saltValue="ds798/hRJiE6gA9qbI8bSA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113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49</v>
      </c>
      <c r="E9" s="174">
        <v>49</v>
      </c>
      <c r="F9" s="178">
        <v>100</v>
      </c>
      <c r="G9" s="174">
        <v>20</v>
      </c>
      <c r="H9" s="174">
        <v>21</v>
      </c>
      <c r="I9" s="174">
        <v>41</v>
      </c>
      <c r="J9" s="174">
        <v>43</v>
      </c>
      <c r="K9" s="174">
        <v>62</v>
      </c>
      <c r="L9" s="174">
        <v>40</v>
      </c>
      <c r="M9" s="174">
        <v>14</v>
      </c>
      <c r="N9" s="174">
        <v>4</v>
      </c>
      <c r="O9" s="174">
        <v>0</v>
      </c>
      <c r="P9" s="178">
        <v>59.59</v>
      </c>
    </row>
    <row r="10" spans="1:18" ht="49.95" customHeight="1" x14ac:dyDescent="0.25">
      <c r="A10" s="237"/>
      <c r="B10" s="236"/>
      <c r="C10" s="174" t="s">
        <v>31</v>
      </c>
      <c r="D10" s="174">
        <v>48</v>
      </c>
      <c r="E10" s="174">
        <v>48</v>
      </c>
      <c r="F10" s="178">
        <v>100</v>
      </c>
      <c r="G10" s="174">
        <v>43</v>
      </c>
      <c r="H10" s="174">
        <v>33</v>
      </c>
      <c r="I10" s="174">
        <v>54</v>
      </c>
      <c r="J10" s="174">
        <v>43</v>
      </c>
      <c r="K10" s="174">
        <v>26</v>
      </c>
      <c r="L10" s="174">
        <v>24</v>
      </c>
      <c r="M10" s="174">
        <v>15</v>
      </c>
      <c r="N10" s="174">
        <v>2</v>
      </c>
      <c r="O10" s="174">
        <v>0</v>
      </c>
      <c r="P10" s="178">
        <v>68.849999999999994</v>
      </c>
    </row>
    <row r="11" spans="1:18" ht="49.95" customHeight="1" x14ac:dyDescent="0.25">
      <c r="A11" s="237"/>
      <c r="B11" s="236"/>
      <c r="C11" s="50" t="s">
        <v>42</v>
      </c>
      <c r="D11" s="50">
        <v>97</v>
      </c>
      <c r="E11" s="50">
        <v>97</v>
      </c>
      <c r="F11" s="177">
        <v>100</v>
      </c>
      <c r="G11" s="50">
        <v>63</v>
      </c>
      <c r="H11" s="50">
        <v>54</v>
      </c>
      <c r="I11" s="50">
        <v>95</v>
      </c>
      <c r="J11" s="50">
        <v>86</v>
      </c>
      <c r="K11" s="50">
        <v>88</v>
      </c>
      <c r="L11" s="50">
        <v>64</v>
      </c>
      <c r="M11" s="50">
        <v>29</v>
      </c>
      <c r="N11" s="50">
        <v>6</v>
      </c>
      <c r="O11" s="50">
        <v>0</v>
      </c>
      <c r="P11" s="177">
        <v>64.180000000000007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o5OoSqJ1zud1OA4C+1PqkYBEQvg09ii+us1Ogyd9XJbL3IOvTM1ZTbJYZxI7XHpmcg9Vd2VpDEa641hySUZQ1g==" saltValue="t3sdIJTJmPYZqsD8MaVkl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114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27</v>
      </c>
      <c r="E9" s="174">
        <v>27</v>
      </c>
      <c r="F9" s="178">
        <v>100</v>
      </c>
      <c r="G9" s="174">
        <v>16</v>
      </c>
      <c r="H9" s="174">
        <v>16</v>
      </c>
      <c r="I9" s="174">
        <v>26</v>
      </c>
      <c r="J9" s="174">
        <v>15</v>
      </c>
      <c r="K9" s="174">
        <v>28</v>
      </c>
      <c r="L9" s="174">
        <v>20</v>
      </c>
      <c r="M9" s="174">
        <v>10</v>
      </c>
      <c r="N9" s="174">
        <v>4</v>
      </c>
      <c r="O9" s="174">
        <v>0</v>
      </c>
      <c r="P9" s="178">
        <v>61.76</v>
      </c>
    </row>
    <row r="10" spans="1:18" ht="49.95" customHeight="1" x14ac:dyDescent="0.25">
      <c r="A10" s="237"/>
      <c r="B10" s="236"/>
      <c r="C10" s="174" t="s">
        <v>31</v>
      </c>
      <c r="D10" s="174">
        <v>33</v>
      </c>
      <c r="E10" s="174">
        <v>33</v>
      </c>
      <c r="F10" s="178">
        <v>100</v>
      </c>
      <c r="G10" s="174">
        <v>26</v>
      </c>
      <c r="H10" s="174">
        <v>25</v>
      </c>
      <c r="I10" s="174">
        <v>35</v>
      </c>
      <c r="J10" s="174">
        <v>32</v>
      </c>
      <c r="K10" s="174">
        <v>16</v>
      </c>
      <c r="L10" s="174">
        <v>16</v>
      </c>
      <c r="M10" s="174">
        <v>13</v>
      </c>
      <c r="N10" s="174">
        <v>2</v>
      </c>
      <c r="O10" s="174">
        <v>0</v>
      </c>
      <c r="P10" s="178">
        <v>67.650000000000006</v>
      </c>
    </row>
    <row r="11" spans="1:18" ht="49.95" customHeight="1" x14ac:dyDescent="0.25">
      <c r="A11" s="237"/>
      <c r="B11" s="236"/>
      <c r="C11" s="50" t="s">
        <v>42</v>
      </c>
      <c r="D11" s="50">
        <v>60</v>
      </c>
      <c r="E11" s="50">
        <v>60</v>
      </c>
      <c r="F11" s="177">
        <v>100</v>
      </c>
      <c r="G11" s="50">
        <v>42</v>
      </c>
      <c r="H11" s="50">
        <v>41</v>
      </c>
      <c r="I11" s="50">
        <v>61</v>
      </c>
      <c r="J11" s="50">
        <v>47</v>
      </c>
      <c r="K11" s="50">
        <v>44</v>
      </c>
      <c r="L11" s="50">
        <v>36</v>
      </c>
      <c r="M11" s="50">
        <v>23</v>
      </c>
      <c r="N11" s="50">
        <v>6</v>
      </c>
      <c r="O11" s="50">
        <v>0</v>
      </c>
      <c r="P11" s="177">
        <v>65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ssiQ9KB2Jhba4m1CuPtqAZJmW22EtwdAOReYWLLeP0krLeXE0RGvs7Ey9puWkiUwpri0QzebDBjzZUt+mbowtw==" saltValue="xhVjCKo/wQG4TvUT6qDJM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115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36" t="s">
        <v>150</v>
      </c>
      <c r="C9" s="174" t="s">
        <v>30</v>
      </c>
      <c r="D9" s="174">
        <v>22</v>
      </c>
      <c r="E9" s="174">
        <v>22</v>
      </c>
      <c r="F9" s="178">
        <v>100</v>
      </c>
      <c r="G9" s="174">
        <v>4</v>
      </c>
      <c r="H9" s="174">
        <v>5</v>
      </c>
      <c r="I9" s="174">
        <v>15</v>
      </c>
      <c r="J9" s="174">
        <v>28</v>
      </c>
      <c r="K9" s="174">
        <v>34</v>
      </c>
      <c r="L9" s="174">
        <v>20</v>
      </c>
      <c r="M9" s="174">
        <v>4</v>
      </c>
      <c r="N9" s="174">
        <v>0</v>
      </c>
      <c r="O9" s="174">
        <v>0</v>
      </c>
      <c r="P9" s="178">
        <v>56.93</v>
      </c>
    </row>
    <row r="10" spans="1:18" ht="49.95" customHeight="1" x14ac:dyDescent="0.25">
      <c r="A10" s="237"/>
      <c r="B10" s="236"/>
      <c r="C10" s="174" t="s">
        <v>31</v>
      </c>
      <c r="D10" s="174">
        <v>15</v>
      </c>
      <c r="E10" s="174">
        <v>15</v>
      </c>
      <c r="F10" s="178">
        <v>100</v>
      </c>
      <c r="G10" s="174">
        <v>17</v>
      </c>
      <c r="H10" s="174">
        <v>8</v>
      </c>
      <c r="I10" s="174">
        <v>19</v>
      </c>
      <c r="J10" s="174">
        <v>11</v>
      </c>
      <c r="K10" s="174">
        <v>10</v>
      </c>
      <c r="L10" s="174">
        <v>8</v>
      </c>
      <c r="M10" s="174">
        <v>2</v>
      </c>
      <c r="N10" s="174">
        <v>0</v>
      </c>
      <c r="O10" s="174">
        <v>0</v>
      </c>
      <c r="P10" s="178">
        <v>71.5</v>
      </c>
    </row>
    <row r="11" spans="1:18" ht="49.95" customHeight="1" x14ac:dyDescent="0.25">
      <c r="A11" s="237"/>
      <c r="B11" s="236"/>
      <c r="C11" s="50" t="s">
        <v>42</v>
      </c>
      <c r="D11" s="50">
        <v>37</v>
      </c>
      <c r="E11" s="50">
        <v>37</v>
      </c>
      <c r="F11" s="177">
        <v>100</v>
      </c>
      <c r="G11" s="50">
        <v>21</v>
      </c>
      <c r="H11" s="50">
        <v>13</v>
      </c>
      <c r="I11" s="50">
        <v>34</v>
      </c>
      <c r="J11" s="50">
        <v>39</v>
      </c>
      <c r="K11" s="50">
        <v>44</v>
      </c>
      <c r="L11" s="50">
        <v>28</v>
      </c>
      <c r="M11" s="50">
        <v>6</v>
      </c>
      <c r="N11" s="50">
        <v>0</v>
      </c>
      <c r="O11" s="50">
        <v>0</v>
      </c>
      <c r="P11" s="177">
        <v>62.84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wWqc1TAbATicybDX/c/2Ltew/sBrRMmqbZHyBHG3fMA67cv8x+HuovzE1MumpaNEjtAf61O2ch/l62ZF4F8qPQ==" saltValue="zz3xWKgetG3S+QE90OL04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116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98" t="s">
        <v>193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xxCFeEJyt1rH6Ud4XR1CJz1/t3We2WCJGcF26yGvXFp/n/SmO77+tVBlTr7dcu5FiUnp+dZhzk70DtWaFdRqcw==" saltValue="sXLfoPsLMQALorAIdU0gEw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117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199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7">
        <v>1</v>
      </c>
      <c r="B9" s="298" t="s">
        <v>193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7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7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uCUUTSuC9oB/w/jFrI4098s4RnK7UYv4tQ/x704VVK+MUY28StMY+iOOd9bHEE+hKr0c7cdlrgnSq86rgoL2yw==" saltValue="+t5w2UP6rRZ/ODuyTiAa6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47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200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201</v>
      </c>
      <c r="C9" s="55" t="s">
        <v>30</v>
      </c>
      <c r="D9" s="48">
        <v>49</v>
      </c>
      <c r="E9" s="48">
        <v>49</v>
      </c>
      <c r="F9" s="49">
        <v>100</v>
      </c>
      <c r="G9" s="48">
        <v>11</v>
      </c>
      <c r="H9" s="48">
        <v>2</v>
      </c>
      <c r="I9" s="48">
        <v>5</v>
      </c>
      <c r="J9" s="48">
        <v>9</v>
      </c>
      <c r="K9" s="48">
        <v>10</v>
      </c>
      <c r="L9" s="48">
        <v>9</v>
      </c>
      <c r="M9" s="48">
        <v>3</v>
      </c>
      <c r="N9" s="48">
        <v>0</v>
      </c>
      <c r="O9" s="48">
        <v>0</v>
      </c>
      <c r="P9" s="48">
        <v>49</v>
      </c>
      <c r="Q9" s="48">
        <v>250</v>
      </c>
      <c r="R9" s="49">
        <v>63.78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48</v>
      </c>
      <c r="E10" s="48">
        <v>48</v>
      </c>
      <c r="F10" s="49">
        <v>100</v>
      </c>
      <c r="G10" s="48">
        <v>13</v>
      </c>
      <c r="H10" s="48">
        <v>9</v>
      </c>
      <c r="I10" s="48">
        <v>14</v>
      </c>
      <c r="J10" s="48">
        <v>6</v>
      </c>
      <c r="K10" s="48">
        <v>4</v>
      </c>
      <c r="L10" s="48">
        <v>1</v>
      </c>
      <c r="M10" s="48">
        <v>1</v>
      </c>
      <c r="N10" s="48">
        <v>0</v>
      </c>
      <c r="O10" s="48">
        <v>0</v>
      </c>
      <c r="P10" s="48">
        <v>48</v>
      </c>
      <c r="Q10" s="48">
        <v>302</v>
      </c>
      <c r="R10" s="49">
        <v>78.650000000000006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97</v>
      </c>
      <c r="E11" s="36">
        <v>97</v>
      </c>
      <c r="F11" s="37">
        <v>100</v>
      </c>
      <c r="G11" s="36">
        <v>24</v>
      </c>
      <c r="H11" s="36">
        <v>11</v>
      </c>
      <c r="I11" s="36">
        <v>19</v>
      </c>
      <c r="J11" s="36">
        <v>15</v>
      </c>
      <c r="K11" s="36">
        <v>14</v>
      </c>
      <c r="L11" s="36">
        <v>10</v>
      </c>
      <c r="M11" s="36">
        <v>4</v>
      </c>
      <c r="N11" s="36">
        <v>0</v>
      </c>
      <c r="O11" s="36">
        <v>0</v>
      </c>
      <c r="P11" s="36">
        <v>97</v>
      </c>
      <c r="Q11" s="36">
        <v>552</v>
      </c>
      <c r="R11" s="37">
        <v>71.13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202</v>
      </c>
      <c r="C12" s="55" t="s">
        <v>30</v>
      </c>
      <c r="D12" s="48">
        <v>9</v>
      </c>
      <c r="E12" s="48">
        <v>9</v>
      </c>
      <c r="F12" s="49">
        <v>100</v>
      </c>
      <c r="G12" s="48">
        <v>0</v>
      </c>
      <c r="H12" s="48">
        <v>0</v>
      </c>
      <c r="I12" s="48">
        <v>1</v>
      </c>
      <c r="J12" s="48">
        <v>1</v>
      </c>
      <c r="K12" s="48">
        <v>3</v>
      </c>
      <c r="L12" s="48">
        <v>2</v>
      </c>
      <c r="M12" s="48">
        <v>1</v>
      </c>
      <c r="N12" s="48">
        <v>1</v>
      </c>
      <c r="O12" s="48">
        <v>0</v>
      </c>
      <c r="P12" s="48">
        <v>9</v>
      </c>
      <c r="Q12" s="48">
        <v>32</v>
      </c>
      <c r="R12" s="49">
        <v>44.44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18</v>
      </c>
      <c r="E13" s="48">
        <v>18</v>
      </c>
      <c r="F13" s="49">
        <v>100</v>
      </c>
      <c r="G13" s="48">
        <v>1</v>
      </c>
      <c r="H13" s="48">
        <v>4</v>
      </c>
      <c r="I13" s="48">
        <v>4</v>
      </c>
      <c r="J13" s="48">
        <v>4</v>
      </c>
      <c r="K13" s="48">
        <v>3</v>
      </c>
      <c r="L13" s="48">
        <v>0</v>
      </c>
      <c r="M13" s="48">
        <v>2</v>
      </c>
      <c r="N13" s="48">
        <v>0</v>
      </c>
      <c r="O13" s="48">
        <v>0</v>
      </c>
      <c r="P13" s="48">
        <v>18</v>
      </c>
      <c r="Q13" s="48">
        <v>96</v>
      </c>
      <c r="R13" s="49">
        <v>66.67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27</v>
      </c>
      <c r="E14" s="36">
        <v>27</v>
      </c>
      <c r="F14" s="37">
        <v>100</v>
      </c>
      <c r="G14" s="36">
        <v>1</v>
      </c>
      <c r="H14" s="36">
        <v>4</v>
      </c>
      <c r="I14" s="36">
        <v>5</v>
      </c>
      <c r="J14" s="36">
        <v>5</v>
      </c>
      <c r="K14" s="36">
        <v>6</v>
      </c>
      <c r="L14" s="36">
        <v>2</v>
      </c>
      <c r="M14" s="36">
        <v>3</v>
      </c>
      <c r="N14" s="36">
        <v>1</v>
      </c>
      <c r="O14" s="36">
        <v>0</v>
      </c>
      <c r="P14" s="36">
        <v>27</v>
      </c>
      <c r="Q14" s="36">
        <v>128</v>
      </c>
      <c r="R14" s="37">
        <v>59.26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203</v>
      </c>
      <c r="C15" s="55" t="s">
        <v>30</v>
      </c>
      <c r="D15" s="48">
        <v>24</v>
      </c>
      <c r="E15" s="48">
        <v>24</v>
      </c>
      <c r="F15" s="49">
        <v>100</v>
      </c>
      <c r="G15" s="48">
        <v>1</v>
      </c>
      <c r="H15" s="48">
        <v>1</v>
      </c>
      <c r="I15" s="48">
        <v>5</v>
      </c>
      <c r="J15" s="48">
        <v>4</v>
      </c>
      <c r="K15" s="48">
        <v>5</v>
      </c>
      <c r="L15" s="48">
        <v>7</v>
      </c>
      <c r="M15" s="48">
        <v>1</v>
      </c>
      <c r="N15" s="48">
        <v>0</v>
      </c>
      <c r="O15" s="48">
        <v>0</v>
      </c>
      <c r="P15" s="48">
        <v>24</v>
      </c>
      <c r="Q15" s="48">
        <v>108</v>
      </c>
      <c r="R15" s="49">
        <v>56.25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48">
        <v>20</v>
      </c>
      <c r="E16" s="48">
        <v>20</v>
      </c>
      <c r="F16" s="49">
        <v>100</v>
      </c>
      <c r="G16" s="48">
        <v>1</v>
      </c>
      <c r="H16" s="48">
        <v>5</v>
      </c>
      <c r="I16" s="48">
        <v>7</v>
      </c>
      <c r="J16" s="48">
        <v>3</v>
      </c>
      <c r="K16" s="48">
        <v>1</v>
      </c>
      <c r="L16" s="48">
        <v>3</v>
      </c>
      <c r="M16" s="48">
        <v>0</v>
      </c>
      <c r="N16" s="48">
        <v>0</v>
      </c>
      <c r="O16" s="48">
        <v>0</v>
      </c>
      <c r="P16" s="48">
        <v>20</v>
      </c>
      <c r="Q16" s="48">
        <v>113</v>
      </c>
      <c r="R16" s="49">
        <v>70.63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44</v>
      </c>
      <c r="E17" s="36">
        <v>44</v>
      </c>
      <c r="F17" s="37">
        <v>100</v>
      </c>
      <c r="G17" s="36">
        <v>2</v>
      </c>
      <c r="H17" s="36">
        <v>6</v>
      </c>
      <c r="I17" s="36">
        <v>12</v>
      </c>
      <c r="J17" s="36">
        <v>7</v>
      </c>
      <c r="K17" s="36">
        <v>6</v>
      </c>
      <c r="L17" s="36">
        <v>10</v>
      </c>
      <c r="M17" s="36">
        <v>1</v>
      </c>
      <c r="N17" s="36">
        <v>0</v>
      </c>
      <c r="O17" s="36">
        <v>0</v>
      </c>
      <c r="P17" s="36">
        <v>44</v>
      </c>
      <c r="Q17" s="36">
        <v>221</v>
      </c>
      <c r="R17" s="37">
        <v>62.78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204</v>
      </c>
      <c r="C18" s="55" t="s">
        <v>30</v>
      </c>
      <c r="D18" s="48">
        <v>27</v>
      </c>
      <c r="E18" s="48">
        <v>27</v>
      </c>
      <c r="F18" s="49">
        <v>100</v>
      </c>
      <c r="G18" s="48">
        <v>2</v>
      </c>
      <c r="H18" s="48">
        <v>4</v>
      </c>
      <c r="I18" s="48">
        <v>6</v>
      </c>
      <c r="J18" s="48">
        <v>4</v>
      </c>
      <c r="K18" s="48">
        <v>5</v>
      </c>
      <c r="L18" s="48">
        <v>4</v>
      </c>
      <c r="M18" s="48">
        <v>2</v>
      </c>
      <c r="N18" s="48">
        <v>0</v>
      </c>
      <c r="O18" s="48">
        <v>0</v>
      </c>
      <c r="P18" s="48">
        <v>27</v>
      </c>
      <c r="Q18" s="48">
        <v>136</v>
      </c>
      <c r="R18" s="49">
        <v>62.96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33</v>
      </c>
      <c r="E19" s="48">
        <v>33</v>
      </c>
      <c r="F19" s="49">
        <v>100</v>
      </c>
      <c r="G19" s="48">
        <v>5</v>
      </c>
      <c r="H19" s="48">
        <v>2</v>
      </c>
      <c r="I19" s="48">
        <v>5</v>
      </c>
      <c r="J19" s="48">
        <v>9</v>
      </c>
      <c r="K19" s="48">
        <v>4</v>
      </c>
      <c r="L19" s="48">
        <v>4</v>
      </c>
      <c r="M19" s="48">
        <v>4</v>
      </c>
      <c r="N19" s="48">
        <v>0</v>
      </c>
      <c r="O19" s="48">
        <v>0</v>
      </c>
      <c r="P19" s="48">
        <v>33</v>
      </c>
      <c r="Q19" s="48">
        <v>165</v>
      </c>
      <c r="R19" s="49">
        <v>62.5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60</v>
      </c>
      <c r="E20" s="36">
        <v>60</v>
      </c>
      <c r="F20" s="37">
        <v>100</v>
      </c>
      <c r="G20" s="36">
        <v>7</v>
      </c>
      <c r="H20" s="36">
        <v>6</v>
      </c>
      <c r="I20" s="36">
        <v>11</v>
      </c>
      <c r="J20" s="36">
        <v>13</v>
      </c>
      <c r="K20" s="36">
        <v>9</v>
      </c>
      <c r="L20" s="36">
        <v>8</v>
      </c>
      <c r="M20" s="36">
        <v>6</v>
      </c>
      <c r="N20" s="36">
        <v>0</v>
      </c>
      <c r="O20" s="36">
        <v>0</v>
      </c>
      <c r="P20" s="36">
        <v>60</v>
      </c>
      <c r="Q20" s="36">
        <v>301</v>
      </c>
      <c r="R20" s="37">
        <v>62.71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205</v>
      </c>
      <c r="C21" s="55" t="s">
        <v>30</v>
      </c>
      <c r="D21" s="48">
        <v>27</v>
      </c>
      <c r="E21" s="48">
        <v>27</v>
      </c>
      <c r="F21" s="49">
        <v>100</v>
      </c>
      <c r="G21" s="48">
        <v>1</v>
      </c>
      <c r="H21" s="48">
        <v>3</v>
      </c>
      <c r="I21" s="48">
        <v>5</v>
      </c>
      <c r="J21" s="48">
        <v>3</v>
      </c>
      <c r="K21" s="48">
        <v>6</v>
      </c>
      <c r="L21" s="48">
        <v>4</v>
      </c>
      <c r="M21" s="48">
        <v>3</v>
      </c>
      <c r="N21" s="48">
        <v>2</v>
      </c>
      <c r="O21" s="48">
        <v>0</v>
      </c>
      <c r="P21" s="48">
        <v>27</v>
      </c>
      <c r="Q21" s="48">
        <v>118</v>
      </c>
      <c r="R21" s="49">
        <v>54.63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33</v>
      </c>
      <c r="E22" s="48">
        <v>33</v>
      </c>
      <c r="F22" s="49">
        <v>100</v>
      </c>
      <c r="G22" s="48">
        <v>6</v>
      </c>
      <c r="H22" s="48">
        <v>3</v>
      </c>
      <c r="I22" s="48">
        <v>5</v>
      </c>
      <c r="J22" s="48">
        <v>5</v>
      </c>
      <c r="K22" s="48">
        <v>5</v>
      </c>
      <c r="L22" s="48">
        <v>3</v>
      </c>
      <c r="M22" s="48">
        <v>4</v>
      </c>
      <c r="N22" s="48">
        <v>2</v>
      </c>
      <c r="O22" s="48">
        <v>0</v>
      </c>
      <c r="P22" s="48">
        <v>33</v>
      </c>
      <c r="Q22" s="48">
        <v>163</v>
      </c>
      <c r="R22" s="49">
        <v>61.74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60</v>
      </c>
      <c r="E23" s="36">
        <v>60</v>
      </c>
      <c r="F23" s="37">
        <v>100</v>
      </c>
      <c r="G23" s="36">
        <v>7</v>
      </c>
      <c r="H23" s="36">
        <v>6</v>
      </c>
      <c r="I23" s="36">
        <v>10</v>
      </c>
      <c r="J23" s="36">
        <v>8</v>
      </c>
      <c r="K23" s="36">
        <v>11</v>
      </c>
      <c r="L23" s="36">
        <v>7</v>
      </c>
      <c r="M23" s="36">
        <v>7</v>
      </c>
      <c r="N23" s="36">
        <v>4</v>
      </c>
      <c r="O23" s="36">
        <v>0</v>
      </c>
      <c r="P23" s="36">
        <v>60</v>
      </c>
      <c r="Q23" s="36">
        <v>281</v>
      </c>
      <c r="R23" s="37">
        <v>58.54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206</v>
      </c>
      <c r="C24" s="55" t="s">
        <v>30</v>
      </c>
      <c r="D24" s="48">
        <v>17</v>
      </c>
      <c r="E24" s="48">
        <v>17</v>
      </c>
      <c r="F24" s="49">
        <v>100</v>
      </c>
      <c r="G24" s="48">
        <v>3</v>
      </c>
      <c r="H24" s="48">
        <v>5</v>
      </c>
      <c r="I24" s="48">
        <v>3</v>
      </c>
      <c r="J24" s="48">
        <v>0</v>
      </c>
      <c r="K24" s="48">
        <v>3</v>
      </c>
      <c r="L24" s="48">
        <v>0</v>
      </c>
      <c r="M24" s="48">
        <v>2</v>
      </c>
      <c r="N24" s="48">
        <v>1</v>
      </c>
      <c r="O24" s="48">
        <v>0</v>
      </c>
      <c r="P24" s="48">
        <v>17</v>
      </c>
      <c r="Q24" s="48">
        <v>94</v>
      </c>
      <c r="R24" s="49">
        <v>69.12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33</v>
      </c>
      <c r="E25" s="48">
        <v>33</v>
      </c>
      <c r="F25" s="49">
        <v>100</v>
      </c>
      <c r="G25" s="48">
        <v>5</v>
      </c>
      <c r="H25" s="48">
        <v>4</v>
      </c>
      <c r="I25" s="48">
        <v>6</v>
      </c>
      <c r="J25" s="48">
        <v>6</v>
      </c>
      <c r="K25" s="48">
        <v>3</v>
      </c>
      <c r="L25" s="48">
        <v>5</v>
      </c>
      <c r="M25" s="48">
        <v>4</v>
      </c>
      <c r="N25" s="48">
        <v>0</v>
      </c>
      <c r="O25" s="48">
        <v>0</v>
      </c>
      <c r="P25" s="48">
        <v>33</v>
      </c>
      <c r="Q25" s="48">
        <v>169</v>
      </c>
      <c r="R25" s="49">
        <v>64.02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50</v>
      </c>
      <c r="E26" s="36">
        <v>50</v>
      </c>
      <c r="F26" s="37">
        <v>100</v>
      </c>
      <c r="G26" s="36">
        <v>8</v>
      </c>
      <c r="H26" s="36">
        <v>9</v>
      </c>
      <c r="I26" s="36">
        <v>9</v>
      </c>
      <c r="J26" s="36">
        <v>6</v>
      </c>
      <c r="K26" s="36">
        <v>6</v>
      </c>
      <c r="L26" s="36">
        <v>5</v>
      </c>
      <c r="M26" s="36">
        <v>6</v>
      </c>
      <c r="N26" s="36">
        <v>1</v>
      </c>
      <c r="O26" s="36">
        <v>0</v>
      </c>
      <c r="P26" s="36">
        <v>50</v>
      </c>
      <c r="Q26" s="36">
        <v>263</v>
      </c>
      <c r="R26" s="37">
        <v>65.75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207</v>
      </c>
      <c r="C27" s="55" t="s">
        <v>30</v>
      </c>
      <c r="D27" s="48">
        <v>22</v>
      </c>
      <c r="E27" s="48">
        <v>22</v>
      </c>
      <c r="F27" s="49">
        <v>100</v>
      </c>
      <c r="G27" s="48">
        <v>0</v>
      </c>
      <c r="H27" s="48">
        <v>1</v>
      </c>
      <c r="I27" s="48">
        <v>7</v>
      </c>
      <c r="J27" s="48">
        <v>9</v>
      </c>
      <c r="K27" s="48">
        <v>5</v>
      </c>
      <c r="L27" s="48">
        <v>0</v>
      </c>
      <c r="M27" s="48">
        <v>0</v>
      </c>
      <c r="N27" s="48">
        <v>0</v>
      </c>
      <c r="O27" s="48">
        <v>0</v>
      </c>
      <c r="P27" s="48">
        <v>22</v>
      </c>
      <c r="Q27" s="48">
        <v>114</v>
      </c>
      <c r="R27" s="49">
        <v>64.77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15</v>
      </c>
      <c r="E28" s="48">
        <v>15</v>
      </c>
      <c r="F28" s="49">
        <v>100</v>
      </c>
      <c r="G28" s="48">
        <v>2</v>
      </c>
      <c r="H28" s="48">
        <v>2</v>
      </c>
      <c r="I28" s="48">
        <v>6</v>
      </c>
      <c r="J28" s="48">
        <v>3</v>
      </c>
      <c r="K28" s="48">
        <v>2</v>
      </c>
      <c r="L28" s="48">
        <v>0</v>
      </c>
      <c r="M28" s="48">
        <v>0</v>
      </c>
      <c r="N28" s="48">
        <v>0</v>
      </c>
      <c r="O28" s="48">
        <v>0</v>
      </c>
      <c r="P28" s="48">
        <v>15</v>
      </c>
      <c r="Q28" s="48">
        <v>89</v>
      </c>
      <c r="R28" s="49">
        <v>74.17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37</v>
      </c>
      <c r="E29" s="36">
        <v>37</v>
      </c>
      <c r="F29" s="37">
        <v>100</v>
      </c>
      <c r="G29" s="36">
        <v>2</v>
      </c>
      <c r="H29" s="36">
        <v>3</v>
      </c>
      <c r="I29" s="36">
        <v>13</v>
      </c>
      <c r="J29" s="36">
        <v>12</v>
      </c>
      <c r="K29" s="36">
        <v>7</v>
      </c>
      <c r="L29" s="36">
        <v>0</v>
      </c>
      <c r="M29" s="36">
        <v>0</v>
      </c>
      <c r="N29" s="36">
        <v>0</v>
      </c>
      <c r="O29" s="36">
        <v>0</v>
      </c>
      <c r="P29" s="36">
        <v>37</v>
      </c>
      <c r="Q29" s="36">
        <v>203</v>
      </c>
      <c r="R29" s="37">
        <v>68.58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7">
        <v>8</v>
      </c>
      <c r="B30" s="240" t="s">
        <v>208</v>
      </c>
      <c r="C30" s="55" t="s">
        <v>30</v>
      </c>
      <c r="D30" s="48">
        <v>22</v>
      </c>
      <c r="E30" s="48">
        <v>22</v>
      </c>
      <c r="F30" s="49">
        <v>100</v>
      </c>
      <c r="G30" s="48">
        <v>1</v>
      </c>
      <c r="H30" s="48">
        <v>2</v>
      </c>
      <c r="I30" s="48">
        <v>4</v>
      </c>
      <c r="J30" s="48">
        <v>3</v>
      </c>
      <c r="K30" s="48">
        <v>8</v>
      </c>
      <c r="L30" s="48">
        <v>3</v>
      </c>
      <c r="M30" s="48">
        <v>1</v>
      </c>
      <c r="N30" s="48">
        <v>0</v>
      </c>
      <c r="O30" s="48">
        <v>0</v>
      </c>
      <c r="P30" s="48">
        <v>22</v>
      </c>
      <c r="Q30" s="48">
        <v>104</v>
      </c>
      <c r="R30" s="49">
        <v>59.09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37"/>
      <c r="B31" s="240"/>
      <c r="C31" s="55" t="s">
        <v>31</v>
      </c>
      <c r="D31" s="48">
        <v>15</v>
      </c>
      <c r="E31" s="48">
        <v>15</v>
      </c>
      <c r="F31" s="49">
        <v>100</v>
      </c>
      <c r="G31" s="48">
        <v>4</v>
      </c>
      <c r="H31" s="48">
        <v>2</v>
      </c>
      <c r="I31" s="48">
        <v>1</v>
      </c>
      <c r="J31" s="48">
        <v>3</v>
      </c>
      <c r="K31" s="48">
        <v>1</v>
      </c>
      <c r="L31" s="48">
        <v>4</v>
      </c>
      <c r="M31" s="48">
        <v>0</v>
      </c>
      <c r="N31" s="48">
        <v>0</v>
      </c>
      <c r="O31" s="48">
        <v>0</v>
      </c>
      <c r="P31" s="48">
        <v>15</v>
      </c>
      <c r="Q31" s="48">
        <v>83</v>
      </c>
      <c r="R31" s="49">
        <v>69.17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37"/>
      <c r="B32" s="240"/>
      <c r="C32" s="56" t="s">
        <v>42</v>
      </c>
      <c r="D32" s="36">
        <v>37</v>
      </c>
      <c r="E32" s="36">
        <v>37</v>
      </c>
      <c r="F32" s="37">
        <v>100</v>
      </c>
      <c r="G32" s="36">
        <v>5</v>
      </c>
      <c r="H32" s="36">
        <v>4</v>
      </c>
      <c r="I32" s="36">
        <v>5</v>
      </c>
      <c r="J32" s="36">
        <v>6</v>
      </c>
      <c r="K32" s="36">
        <v>9</v>
      </c>
      <c r="L32" s="36">
        <v>7</v>
      </c>
      <c r="M32" s="36">
        <v>1</v>
      </c>
      <c r="N32" s="36">
        <v>0</v>
      </c>
      <c r="O32" s="36">
        <v>0</v>
      </c>
      <c r="P32" s="36">
        <v>37</v>
      </c>
      <c r="Q32" s="36">
        <v>187</v>
      </c>
      <c r="R32" s="37">
        <v>63.18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37">
        <v>9</v>
      </c>
      <c r="B33" s="240" t="s">
        <v>209</v>
      </c>
      <c r="C33" s="55" t="s">
        <v>30</v>
      </c>
      <c r="D33" s="48">
        <v>22</v>
      </c>
      <c r="E33" s="48">
        <v>22</v>
      </c>
      <c r="F33" s="49">
        <v>100</v>
      </c>
      <c r="G33" s="48">
        <v>1</v>
      </c>
      <c r="H33" s="48">
        <v>1</v>
      </c>
      <c r="I33" s="48">
        <v>2</v>
      </c>
      <c r="J33" s="48">
        <v>5</v>
      </c>
      <c r="K33" s="48">
        <v>9</v>
      </c>
      <c r="L33" s="48">
        <v>4</v>
      </c>
      <c r="M33" s="48">
        <v>0</v>
      </c>
      <c r="N33" s="48">
        <v>0</v>
      </c>
      <c r="O33" s="48">
        <v>0</v>
      </c>
      <c r="P33" s="48">
        <v>22</v>
      </c>
      <c r="Q33" s="48">
        <v>100</v>
      </c>
      <c r="R33" s="49">
        <v>56.82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37"/>
      <c r="B34" s="240"/>
      <c r="C34" s="55" t="s">
        <v>31</v>
      </c>
      <c r="D34" s="48">
        <v>15</v>
      </c>
      <c r="E34" s="48">
        <v>15</v>
      </c>
      <c r="F34" s="49">
        <v>100</v>
      </c>
      <c r="G34" s="48">
        <v>5</v>
      </c>
      <c r="H34" s="48">
        <v>1</v>
      </c>
      <c r="I34" s="48">
        <v>4</v>
      </c>
      <c r="J34" s="48">
        <v>1</v>
      </c>
      <c r="K34" s="48">
        <v>1</v>
      </c>
      <c r="L34" s="48">
        <v>3</v>
      </c>
      <c r="M34" s="48">
        <v>0</v>
      </c>
      <c r="N34" s="48">
        <v>0</v>
      </c>
      <c r="O34" s="48">
        <v>0</v>
      </c>
      <c r="P34" s="48">
        <v>15</v>
      </c>
      <c r="Q34" s="48">
        <v>89</v>
      </c>
      <c r="R34" s="49">
        <v>74.17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37"/>
      <c r="B35" s="240"/>
      <c r="C35" s="56" t="s">
        <v>42</v>
      </c>
      <c r="D35" s="36">
        <v>37</v>
      </c>
      <c r="E35" s="36">
        <v>37</v>
      </c>
      <c r="F35" s="37">
        <v>100</v>
      </c>
      <c r="G35" s="36">
        <v>6</v>
      </c>
      <c r="H35" s="36">
        <v>2</v>
      </c>
      <c r="I35" s="36">
        <v>6</v>
      </c>
      <c r="J35" s="36">
        <v>6</v>
      </c>
      <c r="K35" s="36">
        <v>10</v>
      </c>
      <c r="L35" s="36">
        <v>7</v>
      </c>
      <c r="M35" s="36">
        <v>0</v>
      </c>
      <c r="N35" s="36">
        <v>0</v>
      </c>
      <c r="O35" s="36">
        <v>0</v>
      </c>
      <c r="P35" s="36">
        <v>37</v>
      </c>
      <c r="Q35" s="36">
        <v>189</v>
      </c>
      <c r="R35" s="37">
        <v>63.85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37">
        <v>10</v>
      </c>
      <c r="B36" s="240" t="s">
        <v>210</v>
      </c>
      <c r="C36" s="55" t="s">
        <v>30</v>
      </c>
      <c r="D36" s="48">
        <v>10</v>
      </c>
      <c r="E36" s="48">
        <v>10</v>
      </c>
      <c r="F36" s="49">
        <v>100</v>
      </c>
      <c r="G36" s="48">
        <v>0</v>
      </c>
      <c r="H36" s="48">
        <v>2</v>
      </c>
      <c r="I36" s="48">
        <v>1</v>
      </c>
      <c r="J36" s="48">
        <v>1</v>
      </c>
      <c r="K36" s="48">
        <v>2</v>
      </c>
      <c r="L36" s="48">
        <v>3</v>
      </c>
      <c r="M36" s="48">
        <v>1</v>
      </c>
      <c r="N36" s="48">
        <v>0</v>
      </c>
      <c r="O36" s="48">
        <v>0</v>
      </c>
      <c r="P36" s="48">
        <v>10</v>
      </c>
      <c r="Q36" s="48">
        <v>44</v>
      </c>
      <c r="R36" s="49">
        <v>55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37"/>
      <c r="B37" s="240"/>
      <c r="C37" s="55" t="s">
        <v>31</v>
      </c>
      <c r="D37" s="301" t="s">
        <v>211</v>
      </c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  <c r="S37" s="52"/>
      <c r="T37" s="53"/>
      <c r="U37" s="52"/>
      <c r="V37" s="52"/>
      <c r="W37" s="52"/>
    </row>
    <row r="38" spans="1:23" s="54" customFormat="1" ht="15.45" customHeight="1" x14ac:dyDescent="0.25">
      <c r="A38" s="237"/>
      <c r="B38" s="240"/>
      <c r="C38" s="56" t="s">
        <v>42</v>
      </c>
      <c r="D38" s="36">
        <v>10</v>
      </c>
      <c r="E38" s="36">
        <v>10</v>
      </c>
      <c r="F38" s="37">
        <v>100</v>
      </c>
      <c r="G38" s="36">
        <v>0</v>
      </c>
      <c r="H38" s="36">
        <v>2</v>
      </c>
      <c r="I38" s="36">
        <v>1</v>
      </c>
      <c r="J38" s="36">
        <v>1</v>
      </c>
      <c r="K38" s="36">
        <v>2</v>
      </c>
      <c r="L38" s="36">
        <v>3</v>
      </c>
      <c r="M38" s="36">
        <v>1</v>
      </c>
      <c r="N38" s="36">
        <v>0</v>
      </c>
      <c r="O38" s="36">
        <v>0</v>
      </c>
      <c r="P38" s="36">
        <v>10</v>
      </c>
      <c r="Q38" s="36">
        <v>44</v>
      </c>
      <c r="R38" s="37">
        <v>55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37">
        <v>11</v>
      </c>
      <c r="B39" s="240" t="s">
        <v>212</v>
      </c>
      <c r="C39" s="55" t="s">
        <v>30</v>
      </c>
      <c r="D39" s="48">
        <v>16</v>
      </c>
      <c r="E39" s="48">
        <v>16</v>
      </c>
      <c r="F39" s="49">
        <v>100</v>
      </c>
      <c r="G39" s="48">
        <v>0</v>
      </c>
      <c r="H39" s="48">
        <v>0</v>
      </c>
      <c r="I39" s="48">
        <v>2</v>
      </c>
      <c r="J39" s="48">
        <v>4</v>
      </c>
      <c r="K39" s="48">
        <v>6</v>
      </c>
      <c r="L39" s="48">
        <v>4</v>
      </c>
      <c r="M39" s="48">
        <v>0</v>
      </c>
      <c r="N39" s="48">
        <v>0</v>
      </c>
      <c r="O39" s="48">
        <v>0</v>
      </c>
      <c r="P39" s="48">
        <v>16</v>
      </c>
      <c r="Q39" s="48">
        <v>68</v>
      </c>
      <c r="R39" s="49">
        <v>53.13</v>
      </c>
      <c r="S39" s="52"/>
      <c r="T39" s="53"/>
      <c r="U39" s="52"/>
      <c r="V39" s="52"/>
      <c r="W39" s="52"/>
    </row>
    <row r="40" spans="1:23" s="54" customFormat="1" ht="15.45" customHeight="1" x14ac:dyDescent="0.25">
      <c r="A40" s="237"/>
      <c r="B40" s="240"/>
      <c r="C40" s="55" t="s">
        <v>31</v>
      </c>
      <c r="D40" s="48">
        <v>10</v>
      </c>
      <c r="E40" s="48">
        <v>10</v>
      </c>
      <c r="F40" s="49">
        <v>100</v>
      </c>
      <c r="G40" s="48">
        <v>1</v>
      </c>
      <c r="H40" s="48">
        <v>1</v>
      </c>
      <c r="I40" s="48">
        <v>2</v>
      </c>
      <c r="J40" s="48">
        <v>3</v>
      </c>
      <c r="K40" s="48">
        <v>2</v>
      </c>
      <c r="L40" s="48">
        <v>1</v>
      </c>
      <c r="M40" s="48">
        <v>0</v>
      </c>
      <c r="N40" s="48">
        <v>0</v>
      </c>
      <c r="O40" s="48">
        <v>0</v>
      </c>
      <c r="P40" s="48">
        <v>10</v>
      </c>
      <c r="Q40" s="48">
        <v>53</v>
      </c>
      <c r="R40" s="49">
        <v>66.25</v>
      </c>
      <c r="S40" s="52"/>
      <c r="T40" s="53"/>
      <c r="U40" s="52"/>
      <c r="V40" s="52"/>
      <c r="W40" s="52"/>
    </row>
    <row r="41" spans="1:23" s="54" customFormat="1" ht="15.45" customHeight="1" x14ac:dyDescent="0.25">
      <c r="A41" s="237"/>
      <c r="B41" s="240"/>
      <c r="C41" s="56" t="s">
        <v>42</v>
      </c>
      <c r="D41" s="36">
        <v>26</v>
      </c>
      <c r="E41" s="36">
        <v>26</v>
      </c>
      <c r="F41" s="37">
        <v>100</v>
      </c>
      <c r="G41" s="36">
        <v>1</v>
      </c>
      <c r="H41" s="36">
        <v>1</v>
      </c>
      <c r="I41" s="36">
        <v>4</v>
      </c>
      <c r="J41" s="36">
        <v>7</v>
      </c>
      <c r="K41" s="36">
        <v>8</v>
      </c>
      <c r="L41" s="36">
        <v>5</v>
      </c>
      <c r="M41" s="36">
        <v>0</v>
      </c>
      <c r="N41" s="36">
        <v>0</v>
      </c>
      <c r="O41" s="36">
        <v>0</v>
      </c>
      <c r="P41" s="36">
        <v>26</v>
      </c>
      <c r="Q41" s="36">
        <v>121</v>
      </c>
      <c r="R41" s="37">
        <v>58.17</v>
      </c>
      <c r="S41" s="52"/>
      <c r="T41" s="53"/>
      <c r="U41" s="52"/>
      <c r="V41" s="52"/>
      <c r="W41" s="52"/>
    </row>
    <row r="42" spans="1:23" s="54" customFormat="1" ht="15.45" customHeight="1" x14ac:dyDescent="0.25">
      <c r="A42" s="241" t="s">
        <v>153</v>
      </c>
      <c r="B42" s="241"/>
      <c r="C42" s="150" t="s">
        <v>30</v>
      </c>
      <c r="D42" s="151">
        <f>IFERROR(SUMIF($C$9:$C$41,$C$42,D9:D41),"")</f>
        <v>245</v>
      </c>
      <c r="E42" s="151">
        <f>IFERROR(SUMIF($C$9:$C$41,$C$42,E9:E41),"")</f>
        <v>245</v>
      </c>
      <c r="F42" s="152">
        <f>IFERROR(IFERROR(IF(D42&gt;0,ROUND((E42/D42)*100,2),0),""),"")</f>
        <v>100</v>
      </c>
      <c r="G42" s="151">
        <f>IFERROR(SUMIF($C$9:$C$41,$C$42,G9:G41),"")</f>
        <v>20</v>
      </c>
      <c r="H42" s="151">
        <f>IFERROR(SUMIF($C$9:$C$41,$C$42,H9:H41),"")</f>
        <v>21</v>
      </c>
      <c r="I42" s="151">
        <f>IFERROR(SUMIF($C$9:$C$41,$C$42,I9:I41),"")</f>
        <v>41</v>
      </c>
      <c r="J42" s="151">
        <f>IFERROR(SUMIF($C$9:$C$41,$C$42,J9:J41),"")</f>
        <v>43</v>
      </c>
      <c r="K42" s="151">
        <f>IFERROR(SUMIF($C$9:$C$41,$C$42,K9:K41),"")</f>
        <v>62</v>
      </c>
      <c r="L42" s="151">
        <f>IFERROR(SUMIF($C$9:$C$41,$C$42,L9:L41),"")</f>
        <v>40</v>
      </c>
      <c r="M42" s="151">
        <f>IFERROR(SUMIF($C$9:$C$41,$C$42,M9:M41),"")</f>
        <v>14</v>
      </c>
      <c r="N42" s="151">
        <f>IFERROR(SUMIF($C$9:$C$41,$C$42,N9:N41),"")</f>
        <v>4</v>
      </c>
      <c r="O42" s="151">
        <f>IFERROR(SUMIF($C$9:$C$41,$C$42,O9:O41),"")</f>
        <v>0</v>
      </c>
      <c r="P42" s="151">
        <f>IFERROR(SUMIF($C$9:$C$41,$C$42,P9:P41),"")</f>
        <v>245</v>
      </c>
      <c r="Q42" s="151">
        <f>IFERROR(SUMIF($C$9:$C$41,$C$42,Q9:Q41),"")</f>
        <v>1168</v>
      </c>
      <c r="R42" s="152">
        <f>IFERROR(IF(D42&gt;0,ROUND((Q42/D42)*12.5,2),0),"")</f>
        <v>59.59</v>
      </c>
      <c r="S42" s="52"/>
      <c r="T42" s="239" t="str">
        <f>IFERROR(IF(R44&lt;&gt;'12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42" s="239"/>
      <c r="V42" s="239"/>
      <c r="W42" s="239"/>
    </row>
    <row r="43" spans="1:23" s="54" customFormat="1" ht="15.45" customHeight="1" x14ac:dyDescent="0.25">
      <c r="A43" s="241"/>
      <c r="B43" s="241"/>
      <c r="C43" s="150" t="s">
        <v>31</v>
      </c>
      <c r="D43" s="151">
        <f>IFERROR(SUMIF($C$9:$C$41,$C$43,D9:D41),"")</f>
        <v>240</v>
      </c>
      <c r="E43" s="151">
        <f>IFERROR(SUMIF($C$9:$C$41,$C$43,E9:E41),"")</f>
        <v>240</v>
      </c>
      <c r="F43" s="152">
        <f>IFERROR(IF(D43&gt;0,ROUND((E43/D43)*100,2),0),"")</f>
        <v>100</v>
      </c>
      <c r="G43" s="151">
        <f>IFERROR(SUMIF($C$9:$C$41,$C$43,G9:G41),"")</f>
        <v>43</v>
      </c>
      <c r="H43" s="151">
        <f>IFERROR(SUMIF($C$9:$C$41,$C$43,H9:H41),"")</f>
        <v>33</v>
      </c>
      <c r="I43" s="151">
        <f>IFERROR(SUMIF($C$9:$C$41,$C$43,I9:I41),"")</f>
        <v>54</v>
      </c>
      <c r="J43" s="151">
        <f>IFERROR(SUMIF($C$9:$C$41,$C$43,J9:J41),"")</f>
        <v>43</v>
      </c>
      <c r="K43" s="151">
        <f>IFERROR(SUMIF($C$9:$C$41,$C$43,K9:K41),"")</f>
        <v>26</v>
      </c>
      <c r="L43" s="151">
        <f>IFERROR(SUMIF($C$9:$C$41,$C$43,L9:L41),"")</f>
        <v>24</v>
      </c>
      <c r="M43" s="151">
        <f>IFERROR(SUMIF($C$9:$C$41,$C$43,M9:M41),"")</f>
        <v>15</v>
      </c>
      <c r="N43" s="151">
        <f>IFERROR(SUMIF($C$9:$C$41,$C$43,N9:N41),"")</f>
        <v>2</v>
      </c>
      <c r="O43" s="151">
        <f>IFERROR(SUMIF($C$9:$C$41,$C$43,O9:O41),"")</f>
        <v>0</v>
      </c>
      <c r="P43" s="151">
        <f>IFERROR(SUMIF($C$9:$C$41,$C$43,P9:P41),"")</f>
        <v>240</v>
      </c>
      <c r="Q43" s="151">
        <f>IFERROR(SUMIF($C$9:$C$41,$C$43,Q9:Q41),"")</f>
        <v>1322</v>
      </c>
      <c r="R43" s="152">
        <f>IFERROR(IF(D43&gt;0,ROUND((Q43/D43)*12.5,2),0),"")</f>
        <v>68.849999999999994</v>
      </c>
      <c r="S43" s="52"/>
      <c r="T43" s="239"/>
      <c r="U43" s="239"/>
      <c r="V43" s="239"/>
      <c r="W43" s="239"/>
    </row>
    <row r="44" spans="1:23" s="54" customFormat="1" ht="15.45" customHeight="1" x14ac:dyDescent="0.25">
      <c r="A44" s="241"/>
      <c r="B44" s="241"/>
      <c r="C44" s="150" t="s">
        <v>42</v>
      </c>
      <c r="D44" s="151">
        <f>IFERROR(SUMIF($C$9:$C$41,$C$44,D9:D41),"")</f>
        <v>485</v>
      </c>
      <c r="E44" s="151">
        <f>IFERROR(SUMIF($C$9:$C$41,$C$44,E9:E41),"")</f>
        <v>485</v>
      </c>
      <c r="F44" s="152">
        <f>IFERROR(IF(D44&gt;0,ROUND((E44/D44)*100,2),0),"")</f>
        <v>100</v>
      </c>
      <c r="G44" s="151">
        <f>IFERROR(SUMIF($C$9:$C$41,$C$44,G9:G41),"")</f>
        <v>63</v>
      </c>
      <c r="H44" s="151">
        <f>IFERROR(SUMIF($C$9:$C$41,$C$44,H9:H41),"")</f>
        <v>54</v>
      </c>
      <c r="I44" s="151">
        <f>IFERROR(SUMIF($C$9:$C$41,$C$44,I9:I41),"")</f>
        <v>95</v>
      </c>
      <c r="J44" s="151">
        <f>IFERROR(SUMIF($C$9:$C$41,$C$44,J9:J41),"")</f>
        <v>86</v>
      </c>
      <c r="K44" s="151">
        <f>IFERROR(SUMIF($C$9:$C$41,$C$44,K9:K41),"")</f>
        <v>88</v>
      </c>
      <c r="L44" s="151">
        <f>IFERROR(SUMIF($C$9:$C$41,$C$44,L9:L41),"")</f>
        <v>64</v>
      </c>
      <c r="M44" s="151">
        <f>IFERROR(SUMIF($C$9:$C$41,$C$44,M9:M41),"")</f>
        <v>29</v>
      </c>
      <c r="N44" s="151">
        <f>IFERROR(SUMIF($C$9:$C$41,$C$44,N9:N41),"")</f>
        <v>6</v>
      </c>
      <c r="O44" s="151">
        <f>IFERROR(SUMIF($C$9:$C$41,$C$44,O9:O41),"")</f>
        <v>0</v>
      </c>
      <c r="P44" s="151">
        <f>IFERROR(SUMIF($C$9:$C$41,$C$44,P9:P41),"")</f>
        <v>485</v>
      </c>
      <c r="Q44" s="151">
        <f>IFERROR(SUMIF($C$9:$C$41,$C$44,Q9:Q41),"")</f>
        <v>2490</v>
      </c>
      <c r="R44" s="153">
        <f>IFERROR(IF(D44&gt;0,ROUND((Q44/D44)*12.5,2),0),"")</f>
        <v>64.180000000000007</v>
      </c>
      <c r="S44" s="52"/>
      <c r="T44" s="239"/>
      <c r="U44" s="239"/>
      <c r="V44" s="239"/>
      <c r="W44" s="239"/>
    </row>
    <row r="45" spans="1:23" s="13" customFormat="1" ht="10.199999999999999" x14ac:dyDescent="0.25">
      <c r="A45" s="232" t="s">
        <v>140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42"/>
      <c r="S45" s="11"/>
      <c r="T45" s="239"/>
      <c r="U45" s="239"/>
      <c r="V45" s="239"/>
      <c r="W45" s="239"/>
    </row>
    <row r="46" spans="1:23" s="13" customFormat="1" ht="40.049999999999997" customHeight="1" x14ac:dyDescent="0.2">
      <c r="A46" s="276" t="s">
        <v>142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11"/>
      <c r="T46" s="12"/>
      <c r="U46" s="11"/>
      <c r="V46" s="11"/>
      <c r="W46" s="11"/>
    </row>
    <row r="47" spans="1:23" s="13" customFormat="1" ht="40.049999999999997" customHeight="1" x14ac:dyDescent="0.25">
      <c r="A47" s="277" t="s">
        <v>143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11"/>
      <c r="T47" s="12"/>
      <c r="U47" s="11"/>
      <c r="V47" s="11"/>
      <c r="W47" s="11"/>
    </row>
    <row r="1028" spans="1:23" ht="24.9" customHeight="1" x14ac:dyDescent="0.25">
      <c r="A1028" s="79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80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80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80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24.9" customHeight="1" x14ac:dyDescent="0.25">
      <c r="A1039" s="80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24.9" customHeight="1" x14ac:dyDescent="0.25">
      <c r="A1040" s="80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80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80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80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80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" customHeight="1" x14ac:dyDescent="0.25">
      <c r="A1045" s="80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" customHeight="1" x14ac:dyDescent="0.25">
      <c r="A1046" s="80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" customHeight="1" x14ac:dyDescent="0.25">
      <c r="A1047" s="80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</sheetData>
  <sheetProtection algorithmName="SHA-512" hashValue="jLOdSy3t9TF+/XEGBEZHU5PSMuYHtrLLryNdSmz+vtRtNx5bCMHHsYXCR4HuEQA5dAnZkdESoCeurubyN5BcrA==" saltValue="iFE8c4S8Rc+2/yTV/I2yqw==" spinCount="100000" sheet="1" objects="1" scenarios="1"/>
  <mergeCells count="34">
    <mergeCell ref="A46:R46"/>
    <mergeCell ref="A47:R47"/>
    <mergeCell ref="A42:B44"/>
    <mergeCell ref="T42:W45"/>
    <mergeCell ref="A45:R45"/>
    <mergeCell ref="A36:A38"/>
    <mergeCell ref="B36:B38"/>
    <mergeCell ref="A39:A41"/>
    <mergeCell ref="B39:B41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213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49</v>
      </c>
      <c r="D10" s="72">
        <v>48</v>
      </c>
      <c r="E10" s="72">
        <v>97</v>
      </c>
      <c r="F10" s="72">
        <v>49</v>
      </c>
      <c r="G10" s="180">
        <v>100</v>
      </c>
      <c r="H10" s="72">
        <v>48</v>
      </c>
      <c r="I10" s="180">
        <v>100</v>
      </c>
      <c r="J10" s="72">
        <v>97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XQA3r109KRfJflkTA2uWrWRaJQxYiN0Pjq7gdmdWtPU3rBiHbChSz86+guyG0JgHTkkMRR5q16D+cmZy1X6M2g==" saltValue="PP7NCvJjxJGCpJnSWMyDq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214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27</v>
      </c>
      <c r="D10" s="72">
        <v>33</v>
      </c>
      <c r="E10" s="72">
        <v>60</v>
      </c>
      <c r="F10" s="72">
        <v>27</v>
      </c>
      <c r="G10" s="180">
        <v>100</v>
      </c>
      <c r="H10" s="72">
        <v>33</v>
      </c>
      <c r="I10" s="180">
        <v>100</v>
      </c>
      <c r="J10" s="72">
        <v>60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TL20w9kaYK/rB0jSVIxS+MkutP05pGqrKaQdiWuSomYziAhyiVb2mFWliLRofjNyKB0U9UzS7mjPhsz1lxSRFg==" saltValue="j1N6WVlJVbvqkD65FykH0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215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22</v>
      </c>
      <c r="D10" s="72">
        <v>15</v>
      </c>
      <c r="E10" s="72">
        <v>37</v>
      </c>
      <c r="F10" s="72">
        <v>22</v>
      </c>
      <c r="G10" s="180">
        <v>100</v>
      </c>
      <c r="H10" s="72">
        <v>15</v>
      </c>
      <c r="I10" s="180">
        <v>100</v>
      </c>
      <c r="J10" s="72">
        <v>37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uF8pzyd6UcQ76TE388NKG4Ow4ipZj1X1Xi0o4OAFXvI59se2rytKoiNv+4wvaIBlLA00Fd/a9vHGmlM0yYllSA==" saltValue="lyQFK3nf2ynW5c/sC2dDl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216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2" t="s">
        <v>193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lnE4gFdtuanNG5Q7x7fyFXk77z6x7GrjxcFm+4T2tOVwl4fQcufXLV42mIlbFZSsGiHy2wkAO9TizKsh6Egmvw==" saltValue="TNeoU0T0SwszzlWtx7xAw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R1" s="164" t="s">
        <v>89</v>
      </c>
    </row>
    <row r="2" spans="1:18" ht="17.399999999999999" x14ac:dyDescent="0.25">
      <c r="A2" s="221" t="s">
        <v>145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39"/>
      <c r="R2" s="154" t="s">
        <v>57</v>
      </c>
    </row>
    <row r="3" spans="1:18" ht="14.4" x14ac:dyDescent="0.25">
      <c r="A3" s="222" t="s">
        <v>146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78"/>
      <c r="R3" s="71"/>
    </row>
    <row r="4" spans="1:18" s="38" customFormat="1" ht="13.8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41"/>
    </row>
    <row r="5" spans="1:18" s="38" customFormat="1" ht="13.8" x14ac:dyDescent="0.25">
      <c r="A5" s="226" t="s">
        <v>147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41"/>
    </row>
    <row r="6" spans="1:18" ht="13.8" x14ac:dyDescent="0.25">
      <c r="A6" s="238" t="s">
        <v>151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4"/>
    </row>
    <row r="7" spans="1:18" ht="13.8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7">
        <v>1</v>
      </c>
      <c r="B9" s="236" t="s">
        <v>150</v>
      </c>
      <c r="C9" s="76" t="s">
        <v>30</v>
      </c>
      <c r="D9" s="174">
        <v>56</v>
      </c>
      <c r="E9" s="174">
        <v>56</v>
      </c>
      <c r="F9" s="178">
        <v>100</v>
      </c>
      <c r="G9" s="174">
        <v>34</v>
      </c>
      <c r="H9" s="174">
        <v>27</v>
      </c>
      <c r="I9" s="174">
        <v>43</v>
      </c>
      <c r="J9" s="174">
        <v>55</v>
      </c>
      <c r="K9" s="174">
        <v>34</v>
      </c>
      <c r="L9" s="174">
        <v>37</v>
      </c>
      <c r="M9" s="174">
        <v>37</v>
      </c>
      <c r="N9" s="174">
        <v>13</v>
      </c>
      <c r="O9" s="174">
        <v>0</v>
      </c>
      <c r="P9" s="178">
        <v>59.29</v>
      </c>
    </row>
    <row r="10" spans="1:18" ht="49.95" customHeight="1" x14ac:dyDescent="0.25">
      <c r="A10" s="237"/>
      <c r="B10" s="236"/>
      <c r="C10" s="76" t="s">
        <v>31</v>
      </c>
      <c r="D10" s="174">
        <v>62</v>
      </c>
      <c r="E10" s="174">
        <v>62</v>
      </c>
      <c r="F10" s="178">
        <v>100</v>
      </c>
      <c r="G10" s="174">
        <v>81</v>
      </c>
      <c r="H10" s="174">
        <v>61</v>
      </c>
      <c r="I10" s="174">
        <v>53</v>
      </c>
      <c r="J10" s="174">
        <v>54</v>
      </c>
      <c r="K10" s="174">
        <v>22</v>
      </c>
      <c r="L10" s="174">
        <v>16</v>
      </c>
      <c r="M10" s="174">
        <v>15</v>
      </c>
      <c r="N10" s="174">
        <v>8</v>
      </c>
      <c r="O10" s="174">
        <v>0</v>
      </c>
      <c r="P10" s="178">
        <v>74.069999999999993</v>
      </c>
    </row>
    <row r="11" spans="1:18" ht="49.95" customHeight="1" x14ac:dyDescent="0.25">
      <c r="A11" s="237"/>
      <c r="B11" s="236"/>
      <c r="C11" s="50" t="s">
        <v>42</v>
      </c>
      <c r="D11" s="50">
        <v>118</v>
      </c>
      <c r="E11" s="50">
        <v>118</v>
      </c>
      <c r="F11" s="177">
        <v>100</v>
      </c>
      <c r="G11" s="50">
        <v>115</v>
      </c>
      <c r="H11" s="50">
        <v>88</v>
      </c>
      <c r="I11" s="50">
        <v>96</v>
      </c>
      <c r="J11" s="50">
        <v>109</v>
      </c>
      <c r="K11" s="50">
        <v>56</v>
      </c>
      <c r="L11" s="50">
        <v>53</v>
      </c>
      <c r="M11" s="50">
        <v>52</v>
      </c>
      <c r="N11" s="50">
        <v>21</v>
      </c>
      <c r="O11" s="50">
        <v>0</v>
      </c>
      <c r="P11" s="177">
        <v>67.06</v>
      </c>
    </row>
    <row r="12" spans="1:18" s="13" customFormat="1" ht="10.199999999999999" x14ac:dyDescent="0.25">
      <c r="A12" s="232" t="s">
        <v>140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12"/>
    </row>
    <row r="13" spans="1:18" s="13" customFormat="1" ht="40.049999999999997" customHeight="1" x14ac:dyDescent="0.2">
      <c r="A13" s="276" t="s">
        <v>142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2"/>
    </row>
    <row r="14" spans="1:18" s="13" customFormat="1" ht="40.049999999999997" customHeight="1" x14ac:dyDescent="0.25">
      <c r="A14" s="277" t="s">
        <v>143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vWZD/igf38vKKFvE2dw1KgQPEhCJC3ur+fNNymwaD4y+vXETYmwNjbv2q8jckH33zbuoaFvr170ocwGATyQYxg==" saltValue="WAl37Zr2n1DYslSsOBOflw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217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2" t="s">
        <v>193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ELIpQAExJDvtyjpAfUXTGGTieah9KEjQdDUUdvVbRvkW3F9C10BzPjPORATlpmff7ZvEZtx6IMgC9ae+1zfrrQ==" saltValue="hXyYL5tKFuseTgfBnnG1g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8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218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219</v>
      </c>
      <c r="D9" s="113">
        <v>476</v>
      </c>
      <c r="E9" s="114">
        <v>95.2</v>
      </c>
    </row>
    <row r="10" spans="1:16" ht="14.4" x14ac:dyDescent="0.3">
      <c r="A10" s="280">
        <v>2</v>
      </c>
      <c r="B10" s="281" t="s">
        <v>150</v>
      </c>
      <c r="C10" s="282" t="s">
        <v>220</v>
      </c>
      <c r="D10" s="283">
        <v>465</v>
      </c>
      <c r="E10" s="284">
        <v>93</v>
      </c>
    </row>
    <row r="11" spans="1:16" ht="14.4" x14ac:dyDescent="0.3">
      <c r="A11" s="280">
        <v>3</v>
      </c>
      <c r="B11" s="281" t="s">
        <v>150</v>
      </c>
      <c r="C11" s="282" t="s">
        <v>221</v>
      </c>
      <c r="D11" s="283">
        <v>458</v>
      </c>
      <c r="E11" s="284">
        <v>91.6</v>
      </c>
    </row>
    <row r="12" spans="1:16" ht="14.4" x14ac:dyDescent="0.3">
      <c r="A12" s="280">
        <v>4</v>
      </c>
      <c r="B12" s="281" t="s">
        <v>150</v>
      </c>
      <c r="C12" s="282" t="s">
        <v>222</v>
      </c>
      <c r="D12" s="283">
        <v>457</v>
      </c>
      <c r="E12" s="284">
        <v>91.4</v>
      </c>
    </row>
    <row r="13" spans="1:16" ht="14.4" x14ac:dyDescent="0.3">
      <c r="A13" s="280">
        <v>5</v>
      </c>
      <c r="B13" s="281" t="s">
        <v>150</v>
      </c>
      <c r="C13" s="282" t="s">
        <v>223</v>
      </c>
      <c r="D13" s="283">
        <v>456</v>
      </c>
      <c r="E13" s="284">
        <v>91.2</v>
      </c>
    </row>
    <row r="14" spans="1:16" ht="14.4" x14ac:dyDescent="0.3">
      <c r="A14" s="280">
        <v>5</v>
      </c>
      <c r="B14" s="281" t="s">
        <v>150</v>
      </c>
      <c r="C14" s="282" t="s">
        <v>224</v>
      </c>
      <c r="D14" s="283">
        <v>456</v>
      </c>
      <c r="E14" s="284">
        <v>91.2</v>
      </c>
    </row>
    <row r="15" spans="1:16" ht="14.4" x14ac:dyDescent="0.3">
      <c r="A15" s="280">
        <v>6</v>
      </c>
      <c r="B15" s="281" t="s">
        <v>150</v>
      </c>
      <c r="C15" s="282" t="s">
        <v>225</v>
      </c>
      <c r="D15" s="283">
        <v>454</v>
      </c>
      <c r="E15" s="284">
        <v>90.8</v>
      </c>
    </row>
    <row r="17" spans="1:5" ht="40.049999999999997" customHeight="1" x14ac:dyDescent="0.25">
      <c r="A17" s="286" t="s">
        <v>142</v>
      </c>
      <c r="B17" s="285"/>
      <c r="C17" s="285"/>
      <c r="D17" s="285"/>
      <c r="E17" s="285"/>
    </row>
    <row r="18" spans="1:5" ht="40.049999999999997" customHeight="1" x14ac:dyDescent="0.25">
      <c r="A18" s="288" t="s">
        <v>143</v>
      </c>
      <c r="B18" s="287"/>
      <c r="C18" s="287"/>
      <c r="D18" s="287"/>
      <c r="E18" s="287"/>
    </row>
  </sheetData>
  <sheetProtection algorithmName="SHA-512" hashValue="jBkNRGXzGdWSTrBY1UMRp+6KaSwMqn4hPpBsniW6LGdvQ+jNRkhjMfU1QI1VMgRmhNI5gNwnlR+IgSo1o2V0BQ==" saltValue="m0N/GUTVnNf9xmrt03TN6Q==" spinCount="100000" sheet="1" objects="1" scenarios="1"/>
  <mergeCells count="9">
    <mergeCell ref="A17:E17"/>
    <mergeCell ref="A18:E18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3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226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227</v>
      </c>
      <c r="D9" s="113">
        <v>480</v>
      </c>
      <c r="E9" s="114">
        <v>96</v>
      </c>
    </row>
    <row r="10" spans="1:16" ht="14.4" x14ac:dyDescent="0.3">
      <c r="A10" s="280">
        <v>2</v>
      </c>
      <c r="B10" s="281" t="s">
        <v>150</v>
      </c>
      <c r="C10" s="282" t="s">
        <v>228</v>
      </c>
      <c r="D10" s="283">
        <v>479</v>
      </c>
      <c r="E10" s="284">
        <v>95.8</v>
      </c>
    </row>
    <row r="12" spans="1:16" ht="40.049999999999997" customHeight="1" x14ac:dyDescent="0.25">
      <c r="A12" s="286" t="s">
        <v>142</v>
      </c>
      <c r="B12" s="285"/>
      <c r="C12" s="285"/>
      <c r="D12" s="285"/>
      <c r="E12" s="285"/>
    </row>
    <row r="13" spans="1:16" ht="40.049999999999997" customHeight="1" x14ac:dyDescent="0.25">
      <c r="A13" s="288" t="s">
        <v>143</v>
      </c>
      <c r="B13" s="287"/>
      <c r="C13" s="287"/>
      <c r="D13" s="287"/>
      <c r="E13" s="287"/>
    </row>
  </sheetData>
  <sheetProtection algorithmName="SHA-512" hashValue="ucaK4FEmHsgYTOv+v/tfnKhd0jklIZBSSKqtybpB/rfQh0HJ+cptrScFeyMTu7x/rWD+3g35JcbA3PCmUwJExA==" saltValue="PFk7fw9a8EB+11jlFsW/qQ==" spinCount="100000" sheet="1" objects="1" scenarios="1"/>
  <mergeCells count="9">
    <mergeCell ref="A12:E12"/>
    <mergeCell ref="A13:E1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229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3" t="s">
        <v>193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oMhlbsx0/hgbZeI1fzcSSefM8a/giWGHVtSOGbXWbOypWw7FrEM4BMfIQaYTqgdi/FCnB2o45KcE1Ixo/LEGDg==" saltValue="DXqlhg3BdCC/OM/0MVL6Y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230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3" t="s">
        <v>193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8QBB6rwNy9/BMhwXi4rdT4XwOH/5W9mJB1ErnFPspYzpOZ76YBvk1NaXenPxeyaf3wyseLO9OUF8HQGZNgY3Hw==" saltValue="fhKTTzfD2fW3bE3TppJdc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231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228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227</v>
      </c>
      <c r="D10" s="290" t="s">
        <v>7</v>
      </c>
    </row>
    <row r="12" spans="1:15" ht="40.049999999999997" customHeight="1" x14ac:dyDescent="0.25">
      <c r="A12" s="286" t="s">
        <v>142</v>
      </c>
      <c r="B12" s="285"/>
      <c r="C12" s="285"/>
      <c r="D12" s="285"/>
    </row>
    <row r="13" spans="1:15" ht="40.049999999999997" customHeight="1" x14ac:dyDescent="0.25">
      <c r="A13" s="288" t="s">
        <v>143</v>
      </c>
      <c r="B13" s="287"/>
      <c r="C13" s="287"/>
      <c r="D13" s="287"/>
    </row>
  </sheetData>
  <sheetProtection algorithmName="SHA-512" hashValue="jp0pMpPuqoxH+zeMwAssKix/Ht1UMgnhIBUVAyN8/Nr8dB34i9t5tga9QGiIMyIRWfgaAN/sPhalqAoiE+lHkA==" saltValue="UV4gw/v1ggcizyZHPDra1g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129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232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6"/>
      <c r="C11" s="266"/>
    </row>
    <row r="12" spans="1:14" s="131" customFormat="1" ht="40.049999999999997" customHeight="1" x14ac:dyDescent="0.2">
      <c r="A12" s="292" t="s">
        <v>143</v>
      </c>
      <c r="B12" s="265"/>
      <c r="C12" s="265"/>
    </row>
    <row r="25" spans="1:1" x14ac:dyDescent="0.25">
      <c r="A25" s="132"/>
    </row>
  </sheetData>
  <sheetProtection algorithmName="SHA-512" hashValue="lML524kJPRnA+vfyWm+NJeLqYwBbcWLFOEmv4nHcdIEhzBmus6C2GtJsO0pxYG7fU5u1oNuQ2MZ1CIrlKRv0Dg==" saltValue="45nYHn+r7gHyGztke539o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131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233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U61RMyJdh15N1JmrTYeg2kPGfeB9/C9lYm+bVoVr6gsRWIPhDHkMhHXCbl9cxtgHbpsqWHzbqV7d/sS4DGvMew==" saltValue="tPs5/lDLsox6W/5E+ZbO0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132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234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ko2IQFKL3iCoBhHcnsFCwvWa8z1Tm9mEgQfSIT5Cv5oAEkO18g6rAirsZ/SujL82rOpoSdL9aKBACpzWinHV/g==" saltValue="21iqe4ybjG5WCER9Ac1jz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133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235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Fs+jJIQBZLpXo/ke/f2H2i0oLy5vp5QV90YqgwE1gqqp3hDhHge6tYSmiRQ9aiq2dFOdNQ4GjnXE06oiDlYSxQ==" saltValue="lsa2dVfNueTct9sAZWYdd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0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1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T2" s="154" t="s">
        <v>57</v>
      </c>
    </row>
    <row r="3" spans="1:23" s="41" customFormat="1" ht="13.8" x14ac:dyDescent="0.25">
      <c r="A3" s="222" t="s">
        <v>146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23" s="41" customFormat="1" ht="13.8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23" s="41" customFormat="1" ht="13.8" x14ac:dyDescent="0.25">
      <c r="A5" s="226" t="s">
        <v>147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23" s="41" customFormat="1" ht="13.8" x14ac:dyDescent="0.25">
      <c r="A6" s="227" t="s">
        <v>152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81"/>
      <c r="T6" s="81"/>
      <c r="U6" s="81"/>
      <c r="V6" s="81"/>
      <c r="W6" s="81"/>
    </row>
    <row r="7" spans="1:23" s="41" customFormat="1" ht="13.8" x14ac:dyDescent="0.25">
      <c r="A7" s="226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7">
        <v>1</v>
      </c>
      <c r="B9" s="240" t="s">
        <v>154</v>
      </c>
      <c r="C9" s="55" t="s">
        <v>30</v>
      </c>
      <c r="D9" s="48">
        <v>56</v>
      </c>
      <c r="E9" s="48">
        <v>56</v>
      </c>
      <c r="F9" s="49">
        <v>100</v>
      </c>
      <c r="G9" s="48">
        <v>7</v>
      </c>
      <c r="H9" s="48">
        <v>7</v>
      </c>
      <c r="I9" s="48">
        <v>11</v>
      </c>
      <c r="J9" s="48">
        <v>10</v>
      </c>
      <c r="K9" s="48">
        <v>8</v>
      </c>
      <c r="L9" s="48">
        <v>7</v>
      </c>
      <c r="M9" s="48">
        <v>6</v>
      </c>
      <c r="N9" s="48">
        <v>0</v>
      </c>
      <c r="O9" s="48">
        <v>0</v>
      </c>
      <c r="P9" s="48">
        <v>56</v>
      </c>
      <c r="Q9" s="48">
        <v>286</v>
      </c>
      <c r="R9" s="49">
        <v>63.84</v>
      </c>
      <c r="S9" s="52"/>
      <c r="T9" s="53"/>
      <c r="U9" s="52"/>
      <c r="V9" s="52"/>
      <c r="W9" s="52"/>
    </row>
    <row r="10" spans="1:23" s="54" customFormat="1" ht="15.45" customHeight="1" x14ac:dyDescent="0.25">
      <c r="A10" s="237"/>
      <c r="B10" s="240"/>
      <c r="C10" s="55" t="s">
        <v>31</v>
      </c>
      <c r="D10" s="48">
        <v>62</v>
      </c>
      <c r="E10" s="48">
        <v>62</v>
      </c>
      <c r="F10" s="49">
        <v>100</v>
      </c>
      <c r="G10" s="48">
        <v>17</v>
      </c>
      <c r="H10" s="48">
        <v>13</v>
      </c>
      <c r="I10" s="48">
        <v>14</v>
      </c>
      <c r="J10" s="48">
        <v>11</v>
      </c>
      <c r="K10" s="48">
        <v>5</v>
      </c>
      <c r="L10" s="48">
        <v>1</v>
      </c>
      <c r="M10" s="48">
        <v>1</v>
      </c>
      <c r="N10" s="48">
        <v>0</v>
      </c>
      <c r="O10" s="48">
        <v>0</v>
      </c>
      <c r="P10" s="48">
        <v>62</v>
      </c>
      <c r="Q10" s="48">
        <v>391</v>
      </c>
      <c r="R10" s="49">
        <v>78.83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7"/>
      <c r="B11" s="240"/>
      <c r="C11" s="56" t="s">
        <v>42</v>
      </c>
      <c r="D11" s="36">
        <v>118</v>
      </c>
      <c r="E11" s="36">
        <v>118</v>
      </c>
      <c r="F11" s="37">
        <v>100</v>
      </c>
      <c r="G11" s="36">
        <v>24</v>
      </c>
      <c r="H11" s="36">
        <v>20</v>
      </c>
      <c r="I11" s="36">
        <v>25</v>
      </c>
      <c r="J11" s="36">
        <v>21</v>
      </c>
      <c r="K11" s="36">
        <v>13</v>
      </c>
      <c r="L11" s="36">
        <v>8</v>
      </c>
      <c r="M11" s="36">
        <v>7</v>
      </c>
      <c r="N11" s="36">
        <v>0</v>
      </c>
      <c r="O11" s="36">
        <v>0</v>
      </c>
      <c r="P11" s="36">
        <v>118</v>
      </c>
      <c r="Q11" s="36">
        <v>677</v>
      </c>
      <c r="R11" s="37">
        <v>71.72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7">
        <v>2</v>
      </c>
      <c r="B12" s="240" t="s">
        <v>155</v>
      </c>
      <c r="C12" s="55" t="s">
        <v>30</v>
      </c>
      <c r="D12" s="48">
        <v>52</v>
      </c>
      <c r="E12" s="48">
        <v>52</v>
      </c>
      <c r="F12" s="49">
        <v>100</v>
      </c>
      <c r="G12" s="48">
        <v>4</v>
      </c>
      <c r="H12" s="48">
        <v>1</v>
      </c>
      <c r="I12" s="48">
        <v>6</v>
      </c>
      <c r="J12" s="48">
        <v>7</v>
      </c>
      <c r="K12" s="48">
        <v>4</v>
      </c>
      <c r="L12" s="48">
        <v>8</v>
      </c>
      <c r="M12" s="48">
        <v>15</v>
      </c>
      <c r="N12" s="48">
        <v>7</v>
      </c>
      <c r="O12" s="48">
        <v>0</v>
      </c>
      <c r="P12" s="48">
        <v>52</v>
      </c>
      <c r="Q12" s="48">
        <v>187</v>
      </c>
      <c r="R12" s="49">
        <v>44.95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7"/>
      <c r="B13" s="240"/>
      <c r="C13" s="55" t="s">
        <v>31</v>
      </c>
      <c r="D13" s="48">
        <v>56</v>
      </c>
      <c r="E13" s="48">
        <v>56</v>
      </c>
      <c r="F13" s="49">
        <v>100</v>
      </c>
      <c r="G13" s="48">
        <v>17</v>
      </c>
      <c r="H13" s="48">
        <v>5</v>
      </c>
      <c r="I13" s="48">
        <v>6</v>
      </c>
      <c r="J13" s="48">
        <v>9</v>
      </c>
      <c r="K13" s="48">
        <v>3</v>
      </c>
      <c r="L13" s="48">
        <v>7</v>
      </c>
      <c r="M13" s="48">
        <v>5</v>
      </c>
      <c r="N13" s="48">
        <v>4</v>
      </c>
      <c r="O13" s="48">
        <v>0</v>
      </c>
      <c r="P13" s="48">
        <v>56</v>
      </c>
      <c r="Q13" s="48">
        <v>299</v>
      </c>
      <c r="R13" s="49">
        <v>66.739999999999995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7"/>
      <c r="B14" s="240"/>
      <c r="C14" s="56" t="s">
        <v>42</v>
      </c>
      <c r="D14" s="36">
        <v>108</v>
      </c>
      <c r="E14" s="36">
        <v>108</v>
      </c>
      <c r="F14" s="37">
        <v>100</v>
      </c>
      <c r="G14" s="36">
        <v>21</v>
      </c>
      <c r="H14" s="36">
        <v>6</v>
      </c>
      <c r="I14" s="36">
        <v>12</v>
      </c>
      <c r="J14" s="36">
        <v>16</v>
      </c>
      <c r="K14" s="36">
        <v>7</v>
      </c>
      <c r="L14" s="36">
        <v>15</v>
      </c>
      <c r="M14" s="36">
        <v>20</v>
      </c>
      <c r="N14" s="36">
        <v>11</v>
      </c>
      <c r="O14" s="36">
        <v>0</v>
      </c>
      <c r="P14" s="36">
        <v>108</v>
      </c>
      <c r="Q14" s="36">
        <v>486</v>
      </c>
      <c r="R14" s="37">
        <v>56.25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7">
        <v>3</v>
      </c>
      <c r="B15" s="240" t="s">
        <v>156</v>
      </c>
      <c r="C15" s="55" t="s">
        <v>30</v>
      </c>
      <c r="D15" s="48">
        <v>4</v>
      </c>
      <c r="E15" s="48">
        <v>4</v>
      </c>
      <c r="F15" s="49">
        <v>100</v>
      </c>
      <c r="G15" s="48">
        <v>1</v>
      </c>
      <c r="H15" s="48">
        <v>0</v>
      </c>
      <c r="I15" s="48">
        <v>1</v>
      </c>
      <c r="J15" s="48">
        <v>1</v>
      </c>
      <c r="K15" s="48">
        <v>0</v>
      </c>
      <c r="L15" s="48">
        <v>1</v>
      </c>
      <c r="M15" s="48">
        <v>0</v>
      </c>
      <c r="N15" s="48">
        <v>0</v>
      </c>
      <c r="O15" s="48">
        <v>0</v>
      </c>
      <c r="P15" s="48">
        <v>4</v>
      </c>
      <c r="Q15" s="48">
        <v>22</v>
      </c>
      <c r="R15" s="49">
        <v>68.75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7"/>
      <c r="B16" s="240"/>
      <c r="C16" s="55" t="s">
        <v>31</v>
      </c>
      <c r="D16" s="48">
        <v>6</v>
      </c>
      <c r="E16" s="48">
        <v>6</v>
      </c>
      <c r="F16" s="49">
        <v>100</v>
      </c>
      <c r="G16" s="48">
        <v>2</v>
      </c>
      <c r="H16" s="48">
        <v>2</v>
      </c>
      <c r="I16" s="48">
        <v>1</v>
      </c>
      <c r="J16" s="48">
        <v>0</v>
      </c>
      <c r="K16" s="48">
        <v>1</v>
      </c>
      <c r="L16" s="48">
        <v>0</v>
      </c>
      <c r="M16" s="48">
        <v>0</v>
      </c>
      <c r="N16" s="48">
        <v>0</v>
      </c>
      <c r="O16" s="48">
        <v>0</v>
      </c>
      <c r="P16" s="48">
        <v>6</v>
      </c>
      <c r="Q16" s="48">
        <v>40</v>
      </c>
      <c r="R16" s="49">
        <v>83.33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7"/>
      <c r="B17" s="240"/>
      <c r="C17" s="56" t="s">
        <v>42</v>
      </c>
      <c r="D17" s="36">
        <v>10</v>
      </c>
      <c r="E17" s="36">
        <v>10</v>
      </c>
      <c r="F17" s="37">
        <v>100</v>
      </c>
      <c r="G17" s="36">
        <v>3</v>
      </c>
      <c r="H17" s="36">
        <v>2</v>
      </c>
      <c r="I17" s="36">
        <v>2</v>
      </c>
      <c r="J17" s="36">
        <v>1</v>
      </c>
      <c r="K17" s="36">
        <v>1</v>
      </c>
      <c r="L17" s="36">
        <v>1</v>
      </c>
      <c r="M17" s="36">
        <v>0</v>
      </c>
      <c r="N17" s="36">
        <v>0</v>
      </c>
      <c r="O17" s="36">
        <v>0</v>
      </c>
      <c r="P17" s="36">
        <v>10</v>
      </c>
      <c r="Q17" s="36">
        <v>62</v>
      </c>
      <c r="R17" s="37">
        <v>77.5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7">
        <v>4</v>
      </c>
      <c r="B18" s="240" t="s">
        <v>157</v>
      </c>
      <c r="C18" s="55" t="s">
        <v>30</v>
      </c>
      <c r="D18" s="48">
        <v>38</v>
      </c>
      <c r="E18" s="48">
        <v>38</v>
      </c>
      <c r="F18" s="49">
        <v>100</v>
      </c>
      <c r="G18" s="48">
        <v>4</v>
      </c>
      <c r="H18" s="48">
        <v>8</v>
      </c>
      <c r="I18" s="48">
        <v>5</v>
      </c>
      <c r="J18" s="48">
        <v>3</v>
      </c>
      <c r="K18" s="48">
        <v>8</v>
      </c>
      <c r="L18" s="48">
        <v>6</v>
      </c>
      <c r="M18" s="48">
        <v>3</v>
      </c>
      <c r="N18" s="48">
        <v>1</v>
      </c>
      <c r="O18" s="48">
        <v>0</v>
      </c>
      <c r="P18" s="48">
        <v>38</v>
      </c>
      <c r="Q18" s="48">
        <v>190</v>
      </c>
      <c r="R18" s="49">
        <v>62.5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7"/>
      <c r="B19" s="240"/>
      <c r="C19" s="55" t="s">
        <v>31</v>
      </c>
      <c r="D19" s="48">
        <v>35</v>
      </c>
      <c r="E19" s="48">
        <v>35</v>
      </c>
      <c r="F19" s="49">
        <v>100</v>
      </c>
      <c r="G19" s="48">
        <v>7</v>
      </c>
      <c r="H19" s="48">
        <v>7</v>
      </c>
      <c r="I19" s="48">
        <v>8</v>
      </c>
      <c r="J19" s="48">
        <v>6</v>
      </c>
      <c r="K19" s="48">
        <v>3</v>
      </c>
      <c r="L19" s="48">
        <v>0</v>
      </c>
      <c r="M19" s="48">
        <v>3</v>
      </c>
      <c r="N19" s="48">
        <v>1</v>
      </c>
      <c r="O19" s="48">
        <v>0</v>
      </c>
      <c r="P19" s="48">
        <v>35</v>
      </c>
      <c r="Q19" s="48">
        <v>202</v>
      </c>
      <c r="R19" s="49">
        <v>72.14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7"/>
      <c r="B20" s="240"/>
      <c r="C20" s="56" t="s">
        <v>42</v>
      </c>
      <c r="D20" s="36">
        <v>73</v>
      </c>
      <c r="E20" s="36">
        <v>73</v>
      </c>
      <c r="F20" s="37">
        <v>100</v>
      </c>
      <c r="G20" s="36">
        <v>11</v>
      </c>
      <c r="H20" s="36">
        <v>15</v>
      </c>
      <c r="I20" s="36">
        <v>13</v>
      </c>
      <c r="J20" s="36">
        <v>9</v>
      </c>
      <c r="K20" s="36">
        <v>11</v>
      </c>
      <c r="L20" s="36">
        <v>6</v>
      </c>
      <c r="M20" s="36">
        <v>6</v>
      </c>
      <c r="N20" s="36">
        <v>2</v>
      </c>
      <c r="O20" s="36">
        <v>0</v>
      </c>
      <c r="P20" s="36">
        <v>73</v>
      </c>
      <c r="Q20" s="36">
        <v>392</v>
      </c>
      <c r="R20" s="37">
        <v>67.12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7">
        <v>5</v>
      </c>
      <c r="B21" s="240" t="s">
        <v>158</v>
      </c>
      <c r="C21" s="55" t="s">
        <v>30</v>
      </c>
      <c r="D21" s="48">
        <v>18</v>
      </c>
      <c r="E21" s="48">
        <v>18</v>
      </c>
      <c r="F21" s="49">
        <v>100</v>
      </c>
      <c r="G21" s="48">
        <v>1</v>
      </c>
      <c r="H21" s="48">
        <v>2</v>
      </c>
      <c r="I21" s="48">
        <v>5</v>
      </c>
      <c r="J21" s="48">
        <v>7</v>
      </c>
      <c r="K21" s="48">
        <v>2</v>
      </c>
      <c r="L21" s="48">
        <v>0</v>
      </c>
      <c r="M21" s="48">
        <v>1</v>
      </c>
      <c r="N21" s="48">
        <v>0</v>
      </c>
      <c r="O21" s="48">
        <v>0</v>
      </c>
      <c r="P21" s="48">
        <v>18</v>
      </c>
      <c r="Q21" s="48">
        <v>97</v>
      </c>
      <c r="R21" s="49">
        <v>67.36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7"/>
      <c r="B22" s="240"/>
      <c r="C22" s="55" t="s">
        <v>31</v>
      </c>
      <c r="D22" s="48">
        <v>27</v>
      </c>
      <c r="E22" s="48">
        <v>27</v>
      </c>
      <c r="F22" s="49">
        <v>100</v>
      </c>
      <c r="G22" s="48">
        <v>6</v>
      </c>
      <c r="H22" s="48">
        <v>11</v>
      </c>
      <c r="I22" s="48">
        <v>6</v>
      </c>
      <c r="J22" s="48">
        <v>3</v>
      </c>
      <c r="K22" s="48">
        <v>1</v>
      </c>
      <c r="L22" s="48">
        <v>0</v>
      </c>
      <c r="M22" s="48">
        <v>0</v>
      </c>
      <c r="N22" s="48">
        <v>0</v>
      </c>
      <c r="O22" s="48">
        <v>0</v>
      </c>
      <c r="P22" s="48">
        <v>27</v>
      </c>
      <c r="Q22" s="48">
        <v>180</v>
      </c>
      <c r="R22" s="49">
        <v>83.33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7"/>
      <c r="B23" s="240"/>
      <c r="C23" s="56" t="s">
        <v>42</v>
      </c>
      <c r="D23" s="36">
        <v>45</v>
      </c>
      <c r="E23" s="36">
        <v>45</v>
      </c>
      <c r="F23" s="37">
        <v>100</v>
      </c>
      <c r="G23" s="36">
        <v>7</v>
      </c>
      <c r="H23" s="36">
        <v>13</v>
      </c>
      <c r="I23" s="36">
        <v>11</v>
      </c>
      <c r="J23" s="36">
        <v>10</v>
      </c>
      <c r="K23" s="36">
        <v>3</v>
      </c>
      <c r="L23" s="36">
        <v>0</v>
      </c>
      <c r="M23" s="36">
        <v>1</v>
      </c>
      <c r="N23" s="36">
        <v>0</v>
      </c>
      <c r="O23" s="36">
        <v>0</v>
      </c>
      <c r="P23" s="36">
        <v>45</v>
      </c>
      <c r="Q23" s="36">
        <v>277</v>
      </c>
      <c r="R23" s="37">
        <v>76.94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7">
        <v>6</v>
      </c>
      <c r="B24" s="240" t="s">
        <v>159</v>
      </c>
      <c r="C24" s="55" t="s">
        <v>30</v>
      </c>
      <c r="D24" s="48">
        <v>56</v>
      </c>
      <c r="E24" s="48">
        <v>56</v>
      </c>
      <c r="F24" s="49">
        <v>100</v>
      </c>
      <c r="G24" s="48">
        <v>8</v>
      </c>
      <c r="H24" s="48">
        <v>6</v>
      </c>
      <c r="I24" s="48">
        <v>10</v>
      </c>
      <c r="J24" s="48">
        <v>13</v>
      </c>
      <c r="K24" s="48">
        <v>4</v>
      </c>
      <c r="L24" s="48">
        <v>8</v>
      </c>
      <c r="M24" s="48">
        <v>7</v>
      </c>
      <c r="N24" s="48">
        <v>0</v>
      </c>
      <c r="O24" s="48">
        <v>0</v>
      </c>
      <c r="P24" s="48">
        <v>56</v>
      </c>
      <c r="Q24" s="48">
        <v>285</v>
      </c>
      <c r="R24" s="49">
        <v>63.62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7"/>
      <c r="B25" s="240"/>
      <c r="C25" s="55" t="s">
        <v>31</v>
      </c>
      <c r="D25" s="48">
        <v>62</v>
      </c>
      <c r="E25" s="48">
        <v>62</v>
      </c>
      <c r="F25" s="49">
        <v>100</v>
      </c>
      <c r="G25" s="48">
        <v>16</v>
      </c>
      <c r="H25" s="48">
        <v>12</v>
      </c>
      <c r="I25" s="48">
        <v>11</v>
      </c>
      <c r="J25" s="48">
        <v>13</v>
      </c>
      <c r="K25" s="48">
        <v>4</v>
      </c>
      <c r="L25" s="48">
        <v>4</v>
      </c>
      <c r="M25" s="48">
        <v>2</v>
      </c>
      <c r="N25" s="48">
        <v>0</v>
      </c>
      <c r="O25" s="48">
        <v>0</v>
      </c>
      <c r="P25" s="48">
        <v>62</v>
      </c>
      <c r="Q25" s="48">
        <v>375</v>
      </c>
      <c r="R25" s="49">
        <v>75.599999999999994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7"/>
      <c r="B26" s="240"/>
      <c r="C26" s="56" t="s">
        <v>42</v>
      </c>
      <c r="D26" s="36">
        <v>118</v>
      </c>
      <c r="E26" s="36">
        <v>118</v>
      </c>
      <c r="F26" s="37">
        <v>100</v>
      </c>
      <c r="G26" s="36">
        <v>24</v>
      </c>
      <c r="H26" s="36">
        <v>18</v>
      </c>
      <c r="I26" s="36">
        <v>21</v>
      </c>
      <c r="J26" s="36">
        <v>26</v>
      </c>
      <c r="K26" s="36">
        <v>8</v>
      </c>
      <c r="L26" s="36">
        <v>12</v>
      </c>
      <c r="M26" s="36">
        <v>9</v>
      </c>
      <c r="N26" s="36">
        <v>0</v>
      </c>
      <c r="O26" s="36">
        <v>0</v>
      </c>
      <c r="P26" s="36">
        <v>118</v>
      </c>
      <c r="Q26" s="36">
        <v>660</v>
      </c>
      <c r="R26" s="37">
        <v>69.92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7">
        <v>7</v>
      </c>
      <c r="B27" s="240" t="s">
        <v>160</v>
      </c>
      <c r="C27" s="55" t="s">
        <v>30</v>
      </c>
      <c r="D27" s="48">
        <v>56</v>
      </c>
      <c r="E27" s="48">
        <v>56</v>
      </c>
      <c r="F27" s="49">
        <v>100</v>
      </c>
      <c r="G27" s="48">
        <v>9</v>
      </c>
      <c r="H27" s="48">
        <v>3</v>
      </c>
      <c r="I27" s="48">
        <v>5</v>
      </c>
      <c r="J27" s="48">
        <v>14</v>
      </c>
      <c r="K27" s="48">
        <v>8</v>
      </c>
      <c r="L27" s="48">
        <v>7</v>
      </c>
      <c r="M27" s="48">
        <v>5</v>
      </c>
      <c r="N27" s="48">
        <v>5</v>
      </c>
      <c r="O27" s="48">
        <v>0</v>
      </c>
      <c r="P27" s="48">
        <v>56</v>
      </c>
      <c r="Q27" s="48">
        <v>261</v>
      </c>
      <c r="R27" s="49">
        <v>58.26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7"/>
      <c r="B28" s="240"/>
      <c r="C28" s="55" t="s">
        <v>31</v>
      </c>
      <c r="D28" s="48">
        <v>62</v>
      </c>
      <c r="E28" s="48">
        <v>62</v>
      </c>
      <c r="F28" s="49">
        <v>100</v>
      </c>
      <c r="G28" s="48">
        <v>16</v>
      </c>
      <c r="H28" s="48">
        <v>11</v>
      </c>
      <c r="I28" s="48">
        <v>7</v>
      </c>
      <c r="J28" s="48">
        <v>12</v>
      </c>
      <c r="K28" s="48">
        <v>5</v>
      </c>
      <c r="L28" s="48">
        <v>4</v>
      </c>
      <c r="M28" s="48">
        <v>4</v>
      </c>
      <c r="N28" s="48">
        <v>3</v>
      </c>
      <c r="O28" s="48">
        <v>0</v>
      </c>
      <c r="P28" s="48">
        <v>62</v>
      </c>
      <c r="Q28" s="48">
        <v>350</v>
      </c>
      <c r="R28" s="49">
        <v>70.56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7"/>
      <c r="B29" s="240"/>
      <c r="C29" s="56" t="s">
        <v>42</v>
      </c>
      <c r="D29" s="36">
        <v>118</v>
      </c>
      <c r="E29" s="36">
        <v>118</v>
      </c>
      <c r="F29" s="37">
        <v>100</v>
      </c>
      <c r="G29" s="36">
        <v>25</v>
      </c>
      <c r="H29" s="36">
        <v>14</v>
      </c>
      <c r="I29" s="36">
        <v>12</v>
      </c>
      <c r="J29" s="36">
        <v>26</v>
      </c>
      <c r="K29" s="36">
        <v>13</v>
      </c>
      <c r="L29" s="36">
        <v>11</v>
      </c>
      <c r="M29" s="36">
        <v>9</v>
      </c>
      <c r="N29" s="36">
        <v>8</v>
      </c>
      <c r="O29" s="36">
        <v>0</v>
      </c>
      <c r="P29" s="36">
        <v>118</v>
      </c>
      <c r="Q29" s="36">
        <v>611</v>
      </c>
      <c r="R29" s="37">
        <v>64.72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41" t="s">
        <v>153</v>
      </c>
      <c r="B30" s="241"/>
      <c r="C30" s="150" t="s">
        <v>30</v>
      </c>
      <c r="D30" s="151">
        <f>IFERROR(SUMIF($C$9:$C$29,$C$30,D9:D29),"")</f>
        <v>280</v>
      </c>
      <c r="E30" s="151">
        <f>IFERROR(SUMIF($C$9:$C$29,$C$30,E9:E29),"")</f>
        <v>280</v>
      </c>
      <c r="F30" s="152">
        <f>IFERROR(IFERROR(IF(D30&gt;0,ROUND((E30/D30)*100,2),0),""),"")</f>
        <v>100</v>
      </c>
      <c r="G30" s="151">
        <f>IFERROR(SUMIF($C$9:$C$29,$C$30,G9:G29),"")</f>
        <v>34</v>
      </c>
      <c r="H30" s="151">
        <f>IFERROR(SUMIF($C$9:$C$29,$C$30,H9:H29),"")</f>
        <v>27</v>
      </c>
      <c r="I30" s="151">
        <f>IFERROR(SUMIF($C$9:$C$29,$C$30,I9:I29),"")</f>
        <v>43</v>
      </c>
      <c r="J30" s="151">
        <f>IFERROR(SUMIF($C$9:$C$29,$C$30,J9:J29),"")</f>
        <v>55</v>
      </c>
      <c r="K30" s="151">
        <f>IFERROR(SUMIF($C$9:$C$29,$C$30,K9:K29),"")</f>
        <v>34</v>
      </c>
      <c r="L30" s="151">
        <f>IFERROR(SUMIF($C$9:$C$29,$C$30,L9:L29),"")</f>
        <v>37</v>
      </c>
      <c r="M30" s="151">
        <f>IFERROR(SUMIF($C$9:$C$29,$C$30,M9:M29),"")</f>
        <v>37</v>
      </c>
      <c r="N30" s="151">
        <f>IFERROR(SUMIF($C$9:$C$29,$C$30,N9:N29),"")</f>
        <v>13</v>
      </c>
      <c r="O30" s="151">
        <f>IFERROR(SUMIF($C$9:$C$29,$C$30,O9:O29),"")</f>
        <v>0</v>
      </c>
      <c r="P30" s="151">
        <f>IFERROR(SUMIF($C$9:$C$29,$C$30,P9:P29),"")</f>
        <v>280</v>
      </c>
      <c r="Q30" s="151">
        <f>IFERROR(SUMIF($C$9:$C$29,$C$30,Q9:Q29),"")</f>
        <v>1328</v>
      </c>
      <c r="R30" s="152">
        <f>IFERROR(IF(D30&gt;0,ROUND((Q30/D30)*12.5,2),0),"")</f>
        <v>59.29</v>
      </c>
      <c r="S30" s="52"/>
      <c r="T30" s="239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30" s="239"/>
      <c r="V30" s="239"/>
      <c r="W30" s="239"/>
    </row>
    <row r="31" spans="1:23" s="54" customFormat="1" ht="15.45" customHeight="1" x14ac:dyDescent="0.25">
      <c r="A31" s="241"/>
      <c r="B31" s="241"/>
      <c r="C31" s="150" t="s">
        <v>31</v>
      </c>
      <c r="D31" s="151">
        <f>IFERROR(SUMIF($C$9:$C$29,$C$31,D9:D29),"")</f>
        <v>310</v>
      </c>
      <c r="E31" s="151">
        <f>IFERROR(SUMIF($C$9:$C$29,$C$31,E9:E29),"")</f>
        <v>310</v>
      </c>
      <c r="F31" s="152">
        <f>IFERROR(IF(D31&gt;0,ROUND((E31/D31)*100,2),0),"")</f>
        <v>100</v>
      </c>
      <c r="G31" s="151">
        <f>IFERROR(SUMIF($C$9:$C$29,$C$31,G9:G29),"")</f>
        <v>81</v>
      </c>
      <c r="H31" s="151">
        <f>IFERROR(SUMIF($C$9:$C$29,$C$31,H9:H29),"")</f>
        <v>61</v>
      </c>
      <c r="I31" s="151">
        <f>IFERROR(SUMIF($C$9:$C$29,$C$31,I9:I29),"")</f>
        <v>53</v>
      </c>
      <c r="J31" s="151">
        <f>IFERROR(SUMIF($C$9:$C$29,$C$31,J9:J29),"")</f>
        <v>54</v>
      </c>
      <c r="K31" s="151">
        <f>IFERROR(SUMIF($C$9:$C$29,$C$31,K9:K29),"")</f>
        <v>22</v>
      </c>
      <c r="L31" s="151">
        <f>IFERROR(SUMIF($C$9:$C$29,$C$31,L9:L29),"")</f>
        <v>16</v>
      </c>
      <c r="M31" s="151">
        <f>IFERROR(SUMIF($C$9:$C$29,$C$31,M9:M29),"")</f>
        <v>15</v>
      </c>
      <c r="N31" s="151">
        <f>IFERROR(SUMIF($C$9:$C$29,$C$31,N9:N29),"")</f>
        <v>8</v>
      </c>
      <c r="O31" s="151">
        <f>IFERROR(SUMIF($C$9:$C$29,$C$31,O9:O29),"")</f>
        <v>0</v>
      </c>
      <c r="P31" s="151">
        <f>IFERROR(SUMIF($C$9:$C$29,$C$31,P9:P29),"")</f>
        <v>310</v>
      </c>
      <c r="Q31" s="151">
        <f>IFERROR(SUMIF($C$9:$C$29,$C$31,Q9:Q29),"")</f>
        <v>1837</v>
      </c>
      <c r="R31" s="152">
        <f>IFERROR(IF(D31&gt;0,ROUND((Q31/D31)*12.5,2),0),"")</f>
        <v>74.069999999999993</v>
      </c>
      <c r="S31" s="52"/>
      <c r="T31" s="239"/>
      <c r="U31" s="239"/>
      <c r="V31" s="239"/>
      <c r="W31" s="239"/>
    </row>
    <row r="32" spans="1:23" s="54" customFormat="1" ht="15.45" customHeight="1" x14ac:dyDescent="0.25">
      <c r="A32" s="241"/>
      <c r="B32" s="241"/>
      <c r="C32" s="150" t="s">
        <v>42</v>
      </c>
      <c r="D32" s="151">
        <f>IFERROR(SUMIF($C$9:$C$29,$C$32,D9:D29),"")</f>
        <v>590</v>
      </c>
      <c r="E32" s="151">
        <f>IFERROR(SUMIF($C$9:$C$29,$C$32,E9:E29),"")</f>
        <v>590</v>
      </c>
      <c r="F32" s="152">
        <f>IFERROR(IF(D32&gt;0,ROUND((E32/D32)*100,2),0),"")</f>
        <v>100</v>
      </c>
      <c r="G32" s="151">
        <f>IFERROR(SUMIF($C$9:$C$29,$C$32,G9:G29),"")</f>
        <v>115</v>
      </c>
      <c r="H32" s="151">
        <f>IFERROR(SUMIF($C$9:$C$29,$C$32,H9:H29),"")</f>
        <v>88</v>
      </c>
      <c r="I32" s="151">
        <f>IFERROR(SUMIF($C$9:$C$29,$C$32,I9:I29),"")</f>
        <v>96</v>
      </c>
      <c r="J32" s="151">
        <f>IFERROR(SUMIF($C$9:$C$29,$C$32,J9:J29),"")</f>
        <v>109</v>
      </c>
      <c r="K32" s="151">
        <f>IFERROR(SUMIF($C$9:$C$29,$C$32,K9:K29),"")</f>
        <v>56</v>
      </c>
      <c r="L32" s="151">
        <f>IFERROR(SUMIF($C$9:$C$29,$C$32,L9:L29),"")</f>
        <v>53</v>
      </c>
      <c r="M32" s="151">
        <f>IFERROR(SUMIF($C$9:$C$29,$C$32,M9:M29),"")</f>
        <v>52</v>
      </c>
      <c r="N32" s="151">
        <f>IFERROR(SUMIF($C$9:$C$29,$C$32,N9:N29),"")</f>
        <v>21</v>
      </c>
      <c r="O32" s="151">
        <f>IFERROR(SUMIF($C$9:$C$29,$C$32,O9:O29),"")</f>
        <v>0</v>
      </c>
      <c r="P32" s="151">
        <f>IFERROR(SUMIF($C$9:$C$29,$C$32,P9:P29),"")</f>
        <v>590</v>
      </c>
      <c r="Q32" s="151">
        <f>IFERROR(SUMIF($C$9:$C$29,$C$32,Q9:Q29),"")</f>
        <v>3165</v>
      </c>
      <c r="R32" s="153">
        <f>IFERROR(IF(D32&gt;0,ROUND((Q32/D32)*12.5,2),0),"")</f>
        <v>67.06</v>
      </c>
      <c r="S32" s="52"/>
      <c r="T32" s="239"/>
      <c r="U32" s="239"/>
      <c r="V32" s="239"/>
      <c r="W32" s="239"/>
    </row>
    <row r="33" spans="1:23" s="13" customFormat="1" ht="10.199999999999999" x14ac:dyDescent="0.25">
      <c r="A33" s="232" t="s">
        <v>140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42"/>
      <c r="S33" s="11"/>
      <c r="T33" s="239"/>
      <c r="U33" s="239"/>
      <c r="V33" s="239"/>
      <c r="W33" s="239"/>
    </row>
    <row r="34" spans="1:23" s="13" customFormat="1" ht="40.049999999999997" customHeight="1" x14ac:dyDescent="0.2">
      <c r="A34" s="276" t="s">
        <v>142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eJbWQqCmnN7tchutWmHzB4EJESg0mzD4Nichr26Sjx7P+RdSeiHw+OHCuBsNbr23g4kQIUr069kDCMa9mVHpUg==" saltValue="dpvh0DMIop+pIUSy4/SUbg==" spinCount="100000" sheet="1" objects="1" scenarios="1"/>
  <mergeCells count="26">
    <mergeCell ref="A30:B32"/>
    <mergeCell ref="A33:R3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236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+7Y7IcJgTzmE0DNMlXsiO8BQubnVUa0nj2R+ehpIAWOYEqtuwMUh6046OKNvrbb36SqxbQt5Ie3S+wFqBhz4nQ==" saltValue="IsNAahuX6RHaB+kDvmAHR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0" t="s">
        <v>137</v>
      </c>
      <c r="B1" s="220"/>
      <c r="C1" s="220"/>
      <c r="D1" s="220"/>
      <c r="E1" s="220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1" t="s">
        <v>145</v>
      </c>
      <c r="B2" s="221"/>
      <c r="C2" s="221"/>
      <c r="D2" s="221"/>
      <c r="E2" s="221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2" t="s">
        <v>146</v>
      </c>
      <c r="B3" s="264"/>
      <c r="C3" s="264"/>
      <c r="D3" s="264"/>
      <c r="E3" s="264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24"/>
      <c r="B4" s="225"/>
      <c r="C4" s="225"/>
      <c r="D4" s="225"/>
      <c r="E4" s="225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26" t="s">
        <v>147</v>
      </c>
      <c r="B5" s="225"/>
      <c r="C5" s="225"/>
      <c r="D5" s="225"/>
      <c r="E5" s="225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27" t="s">
        <v>237</v>
      </c>
      <c r="B6" s="270"/>
      <c r="C6" s="270"/>
      <c r="D6" s="270"/>
      <c r="E6" s="270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26"/>
      <c r="B7" s="225"/>
      <c r="C7" s="225"/>
      <c r="D7" s="225"/>
      <c r="E7" s="2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30" t="s">
        <v>59</v>
      </c>
      <c r="B8" s="230" t="s">
        <v>0</v>
      </c>
      <c r="C8" s="230" t="s">
        <v>14</v>
      </c>
      <c r="D8" s="230"/>
      <c r="E8" s="23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31"/>
      <c r="B9" s="230"/>
      <c r="C9" s="188">
        <v>2020</v>
      </c>
      <c r="D9" s="188">
        <v>2021</v>
      </c>
      <c r="E9" s="188">
        <v>2022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150</v>
      </c>
      <c r="C10" s="182">
        <v>100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32" t="s">
        <v>140</v>
      </c>
      <c r="B11" s="232"/>
      <c r="C11" s="232"/>
      <c r="D11" s="232"/>
      <c r="E11" s="232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69"/>
      <c r="C12" s="269"/>
      <c r="D12" s="269"/>
      <c r="E12" s="26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18"/>
      <c r="C13" s="218"/>
      <c r="D13" s="218"/>
      <c r="E13" s="2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EqaimUVCqlnhSLBz6M9PszypJZmbEZZtKEGejbYU0cHCiHI1CF5SLNHrIViEEjkCeTpIUHjQhHrByCjnmhL0uQ==" saltValue="hVnyMdNzqnb1wWBn13Wi7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0" t="s">
        <v>137</v>
      </c>
      <c r="B1" s="220"/>
      <c r="C1" s="220"/>
      <c r="D1" s="220"/>
      <c r="E1" s="220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1" t="s">
        <v>145</v>
      </c>
      <c r="B2" s="221"/>
      <c r="C2" s="221"/>
      <c r="D2" s="221"/>
      <c r="E2" s="221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2" t="s">
        <v>146</v>
      </c>
      <c r="B3" s="264"/>
      <c r="C3" s="264"/>
      <c r="D3" s="264"/>
      <c r="E3" s="264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26"/>
      <c r="B4" s="270"/>
      <c r="C4" s="270"/>
      <c r="D4" s="270"/>
      <c r="E4" s="270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26" t="s">
        <v>147</v>
      </c>
      <c r="B5" s="225"/>
      <c r="C5" s="225"/>
      <c r="D5" s="225"/>
      <c r="E5" s="225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3" t="s">
        <v>238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2"/>
      <c r="B7" s="250"/>
      <c r="C7" s="250"/>
      <c r="D7" s="250"/>
      <c r="E7" s="250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54" t="s">
        <v>19</v>
      </c>
      <c r="B8" s="254" t="s">
        <v>34</v>
      </c>
      <c r="C8" s="255" t="s">
        <v>1</v>
      </c>
      <c r="D8" s="255"/>
      <c r="E8" s="255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54"/>
      <c r="B9" s="255"/>
      <c r="C9" s="255" t="s">
        <v>24</v>
      </c>
      <c r="D9" s="255"/>
      <c r="E9" s="255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54"/>
      <c r="B10" s="255"/>
      <c r="C10" s="190">
        <v>2020</v>
      </c>
      <c r="D10" s="190">
        <v>2021</v>
      </c>
      <c r="E10" s="190">
        <v>2022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188</v>
      </c>
      <c r="C11" s="192">
        <v>26</v>
      </c>
      <c r="D11" s="145">
        <v>37</v>
      </c>
      <c r="E11" s="145">
        <v>22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52" t="s">
        <v>140</v>
      </c>
      <c r="B12" s="252"/>
      <c r="C12" s="252"/>
      <c r="D12" s="252"/>
      <c r="E12" s="252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1"/>
      <c r="C13" s="271"/>
      <c r="D13" s="271"/>
      <c r="E13" s="271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53"/>
      <c r="C14" s="253"/>
      <c r="D14" s="253"/>
      <c r="E14" s="253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bkQBo5ueF+djJLYU7A0nDTxQdvPPZfbDkuYfRrcwVlE80SlqsBPO9g9svq3ogVJJTYVyC72tW29jDUyGZ2Ae2A==" saltValue="lKZakehN58Iyp6yN6th03g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9" t="s">
        <v>130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4.4" x14ac:dyDescent="0.25">
      <c r="A3" s="222" t="s">
        <v>146</v>
      </c>
      <c r="B3" s="264"/>
      <c r="C3" s="264"/>
      <c r="D3" s="125"/>
      <c r="E3" s="17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53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0" spans="1:1" x14ac:dyDescent="0.25">
      <c r="A20" s="132"/>
    </row>
  </sheetData>
  <sheetProtection algorithmName="SHA-512" hashValue="oBjeWXiHNzR+wpMLs3ryvMLgcRuOozHmnCaSsE9dmeASLbh78IkL9l5aHTT5S9NMQbtLkxpSNmCGdFmRsbmbSg==" saltValue="/3O+v82Axi2u4Gpkt57y0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45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46" t="s">
        <v>145</v>
      </c>
      <c r="B2" s="246"/>
      <c r="C2" s="246"/>
      <c r="D2" s="246"/>
      <c r="E2" s="246"/>
      <c r="F2" s="246"/>
      <c r="G2" s="246"/>
      <c r="H2" s="246"/>
      <c r="I2" s="246"/>
      <c r="J2" s="246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47" t="s">
        <v>146</v>
      </c>
      <c r="B3" s="248"/>
      <c r="C3" s="248"/>
      <c r="D3" s="248"/>
      <c r="E3" s="248"/>
      <c r="F3" s="248"/>
      <c r="G3" s="248"/>
      <c r="H3" s="248"/>
      <c r="I3" s="248"/>
      <c r="J3" s="248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51" t="s">
        <v>147</v>
      </c>
      <c r="B5" s="250"/>
      <c r="C5" s="250"/>
      <c r="D5" s="250"/>
      <c r="E5" s="250"/>
      <c r="F5" s="250"/>
      <c r="G5" s="250"/>
      <c r="H5" s="250"/>
      <c r="I5" s="250"/>
      <c r="J5" s="250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43" t="s">
        <v>161</v>
      </c>
      <c r="B6" s="244"/>
      <c r="C6" s="244"/>
      <c r="D6" s="244"/>
      <c r="E6" s="244"/>
      <c r="F6" s="244"/>
      <c r="G6" s="244"/>
      <c r="H6" s="244"/>
      <c r="I6" s="244"/>
      <c r="J6" s="244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51"/>
      <c r="B7" s="250"/>
      <c r="C7" s="250"/>
      <c r="D7" s="250"/>
      <c r="E7" s="250"/>
      <c r="F7" s="250"/>
      <c r="G7" s="250"/>
      <c r="H7" s="250"/>
      <c r="I7" s="250"/>
      <c r="J7" s="250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54" t="s">
        <v>54</v>
      </c>
      <c r="B8" s="254" t="s">
        <v>0</v>
      </c>
      <c r="C8" s="255" t="s">
        <v>49</v>
      </c>
      <c r="D8" s="255"/>
      <c r="E8" s="255"/>
      <c r="F8" s="255" t="s">
        <v>20</v>
      </c>
      <c r="G8" s="255"/>
      <c r="H8" s="255"/>
      <c r="I8" s="255"/>
      <c r="J8" s="255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55"/>
      <c r="B9" s="254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56</v>
      </c>
      <c r="D10" s="72">
        <v>62</v>
      </c>
      <c r="E10" s="72">
        <v>118</v>
      </c>
      <c r="F10" s="72">
        <v>56</v>
      </c>
      <c r="G10" s="180">
        <v>100</v>
      </c>
      <c r="H10" s="72">
        <v>62</v>
      </c>
      <c r="I10" s="180">
        <v>100</v>
      </c>
      <c r="J10" s="72">
        <v>118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52" t="s">
        <v>140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8" t="s">
        <v>142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3Esj9whpaMIAhPxnr721yyaPH7b95PJGHqe2+N1KCWeGShOPyg2Gbet/qeG8qz+TGryeVdYXX4+nuuO3LM1QpA==" saltValue="0W9yMCq+tjlHI6LIi3A+kA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31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45" t="s">
        <v>145</v>
      </c>
      <c r="B2" s="245"/>
      <c r="C2" s="245"/>
      <c r="D2" s="245"/>
      <c r="E2" s="245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162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163</v>
      </c>
      <c r="D9" s="113">
        <v>484</v>
      </c>
      <c r="E9" s="114">
        <v>96.8</v>
      </c>
    </row>
    <row r="10" spans="1:16" ht="14.4" x14ac:dyDescent="0.3">
      <c r="A10" s="280">
        <v>2</v>
      </c>
      <c r="B10" s="281" t="s">
        <v>150</v>
      </c>
      <c r="C10" s="282" t="s">
        <v>164</v>
      </c>
      <c r="D10" s="283">
        <v>483</v>
      </c>
      <c r="E10" s="284">
        <v>96.6</v>
      </c>
    </row>
    <row r="11" spans="1:16" ht="14.4" x14ac:dyDescent="0.3">
      <c r="A11" s="280">
        <v>3</v>
      </c>
      <c r="B11" s="281" t="s">
        <v>150</v>
      </c>
      <c r="C11" s="282" t="s">
        <v>165</v>
      </c>
      <c r="D11" s="283">
        <v>482</v>
      </c>
      <c r="E11" s="284">
        <v>96.4</v>
      </c>
    </row>
    <row r="12" spans="1:16" ht="14.4" x14ac:dyDescent="0.3">
      <c r="A12" s="280">
        <v>4</v>
      </c>
      <c r="B12" s="281" t="s">
        <v>150</v>
      </c>
      <c r="C12" s="282" t="s">
        <v>166</v>
      </c>
      <c r="D12" s="283">
        <v>481</v>
      </c>
      <c r="E12" s="284">
        <v>96.2</v>
      </c>
    </row>
    <row r="13" spans="1:16" ht="14.4" x14ac:dyDescent="0.3">
      <c r="A13" s="280">
        <v>5</v>
      </c>
      <c r="B13" s="281" t="s">
        <v>150</v>
      </c>
      <c r="C13" s="282" t="s">
        <v>167</v>
      </c>
      <c r="D13" s="283">
        <v>480</v>
      </c>
      <c r="E13" s="284">
        <v>96</v>
      </c>
    </row>
    <row r="14" spans="1:16" ht="14.4" x14ac:dyDescent="0.3">
      <c r="A14" s="280">
        <v>5</v>
      </c>
      <c r="B14" s="281" t="s">
        <v>150</v>
      </c>
      <c r="C14" s="282" t="s">
        <v>168</v>
      </c>
      <c r="D14" s="283">
        <v>480</v>
      </c>
      <c r="E14" s="284">
        <v>96</v>
      </c>
    </row>
    <row r="15" spans="1:16" ht="14.4" x14ac:dyDescent="0.3">
      <c r="A15" s="280">
        <v>6</v>
      </c>
      <c r="B15" s="281" t="s">
        <v>150</v>
      </c>
      <c r="C15" s="282" t="s">
        <v>169</v>
      </c>
      <c r="D15" s="283">
        <v>477</v>
      </c>
      <c r="E15" s="284">
        <v>95.4</v>
      </c>
    </row>
    <row r="16" spans="1:16" ht="14.4" x14ac:dyDescent="0.3">
      <c r="A16" s="280">
        <v>7</v>
      </c>
      <c r="B16" s="281" t="s">
        <v>150</v>
      </c>
      <c r="C16" s="282" t="s">
        <v>170</v>
      </c>
      <c r="D16" s="283">
        <v>476</v>
      </c>
      <c r="E16" s="284">
        <v>95.2</v>
      </c>
    </row>
    <row r="17" spans="1:5" ht="14.4" x14ac:dyDescent="0.3">
      <c r="A17" s="280">
        <v>8</v>
      </c>
      <c r="B17" s="281" t="s">
        <v>150</v>
      </c>
      <c r="C17" s="282" t="s">
        <v>171</v>
      </c>
      <c r="D17" s="283">
        <v>475</v>
      </c>
      <c r="E17" s="284">
        <v>95</v>
      </c>
    </row>
    <row r="18" spans="1:5" ht="14.4" x14ac:dyDescent="0.3">
      <c r="A18" s="280">
        <v>8</v>
      </c>
      <c r="B18" s="281" t="s">
        <v>150</v>
      </c>
      <c r="C18" s="282" t="s">
        <v>172</v>
      </c>
      <c r="D18" s="283">
        <v>475</v>
      </c>
      <c r="E18" s="284">
        <v>95</v>
      </c>
    </row>
    <row r="19" spans="1:5" ht="14.4" x14ac:dyDescent="0.3">
      <c r="A19" s="280">
        <v>9</v>
      </c>
      <c r="B19" s="281" t="s">
        <v>150</v>
      </c>
      <c r="C19" s="282" t="s">
        <v>173</v>
      </c>
      <c r="D19" s="283">
        <v>469</v>
      </c>
      <c r="E19" s="284">
        <v>93.8</v>
      </c>
    </row>
    <row r="20" spans="1:5" ht="14.4" x14ac:dyDescent="0.3">
      <c r="A20" s="280">
        <v>9</v>
      </c>
      <c r="B20" s="281" t="s">
        <v>150</v>
      </c>
      <c r="C20" s="282" t="s">
        <v>174</v>
      </c>
      <c r="D20" s="283">
        <v>469</v>
      </c>
      <c r="E20" s="284">
        <v>93.8</v>
      </c>
    </row>
    <row r="21" spans="1:5" ht="14.4" x14ac:dyDescent="0.3">
      <c r="A21" s="280">
        <v>9</v>
      </c>
      <c r="B21" s="281" t="s">
        <v>150</v>
      </c>
      <c r="C21" s="282" t="s">
        <v>175</v>
      </c>
      <c r="D21" s="283">
        <v>469</v>
      </c>
      <c r="E21" s="284">
        <v>93.8</v>
      </c>
    </row>
    <row r="22" spans="1:5" ht="14.4" x14ac:dyDescent="0.3">
      <c r="A22" s="280">
        <v>10</v>
      </c>
      <c r="B22" s="281" t="s">
        <v>150</v>
      </c>
      <c r="C22" s="282" t="s">
        <v>176</v>
      </c>
      <c r="D22" s="283">
        <v>468</v>
      </c>
      <c r="E22" s="284">
        <v>93.6</v>
      </c>
    </row>
    <row r="23" spans="1:5" ht="14.4" x14ac:dyDescent="0.3">
      <c r="A23" s="280">
        <v>11</v>
      </c>
      <c r="B23" s="281" t="s">
        <v>150</v>
      </c>
      <c r="C23" s="282" t="s">
        <v>177</v>
      </c>
      <c r="D23" s="283">
        <v>462</v>
      </c>
      <c r="E23" s="284">
        <v>92.4</v>
      </c>
    </row>
    <row r="24" spans="1:5" ht="14.4" x14ac:dyDescent="0.3">
      <c r="A24" s="280">
        <v>12</v>
      </c>
      <c r="B24" s="281" t="s">
        <v>150</v>
      </c>
      <c r="C24" s="282" t="s">
        <v>178</v>
      </c>
      <c r="D24" s="283">
        <v>461</v>
      </c>
      <c r="E24" s="284">
        <v>92.2</v>
      </c>
    </row>
    <row r="25" spans="1:5" ht="14.4" x14ac:dyDescent="0.3">
      <c r="A25" s="280">
        <v>13</v>
      </c>
      <c r="B25" s="281" t="s">
        <v>150</v>
      </c>
      <c r="C25" s="282" t="s">
        <v>179</v>
      </c>
      <c r="D25" s="283">
        <v>460</v>
      </c>
      <c r="E25" s="284">
        <v>92</v>
      </c>
    </row>
    <row r="26" spans="1:5" ht="14.4" x14ac:dyDescent="0.3">
      <c r="A26" s="280">
        <v>14</v>
      </c>
      <c r="B26" s="281" t="s">
        <v>150</v>
      </c>
      <c r="C26" s="282" t="s">
        <v>180</v>
      </c>
      <c r="D26" s="283">
        <v>459</v>
      </c>
      <c r="E26" s="284">
        <v>91.8</v>
      </c>
    </row>
    <row r="27" spans="1:5" ht="14.4" x14ac:dyDescent="0.3">
      <c r="A27" s="280">
        <v>15</v>
      </c>
      <c r="B27" s="281" t="s">
        <v>150</v>
      </c>
      <c r="C27" s="282" t="s">
        <v>181</v>
      </c>
      <c r="D27" s="283">
        <v>457</v>
      </c>
      <c r="E27" s="284">
        <v>91.4</v>
      </c>
    </row>
    <row r="28" spans="1:5" ht="14.4" x14ac:dyDescent="0.3">
      <c r="A28" s="280">
        <v>16</v>
      </c>
      <c r="B28" s="281" t="s">
        <v>150</v>
      </c>
      <c r="C28" s="282" t="s">
        <v>182</v>
      </c>
      <c r="D28" s="283">
        <v>454</v>
      </c>
      <c r="E28" s="284">
        <v>90.8</v>
      </c>
    </row>
    <row r="30" spans="1:5" ht="40.049999999999997" customHeight="1" x14ac:dyDescent="0.25">
      <c r="A30" s="286" t="s">
        <v>142</v>
      </c>
      <c r="B30" s="285"/>
      <c r="C30" s="285"/>
      <c r="D30" s="285"/>
      <c r="E30" s="285"/>
    </row>
    <row r="31" spans="1:5" ht="40.049999999999997" customHeight="1" x14ac:dyDescent="0.25">
      <c r="A31" s="288" t="s">
        <v>143</v>
      </c>
      <c r="B31" s="287"/>
      <c r="C31" s="287"/>
      <c r="D31" s="287"/>
      <c r="E31" s="287"/>
    </row>
  </sheetData>
  <sheetProtection algorithmName="SHA-512" hashValue="jT8J8mx3qO1UbfkDtnG4S27DAByVOa6VSo8MVCF0CVoGEIX0DvSsII/0sLOtUdK4R0Qnp6PBcGBXCQCFhGryLg==" saltValue="dH8jertwuc9VHHmGzu7myQ==" spinCount="100000" sheet="1" objects="1" scenarios="1"/>
  <mergeCells count="9">
    <mergeCell ref="A30:E30"/>
    <mergeCell ref="A31:E3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9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45" t="s">
        <v>145</v>
      </c>
      <c r="B2" s="245"/>
      <c r="C2" s="245"/>
      <c r="D2" s="245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171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167</v>
      </c>
      <c r="D10" s="290" t="s">
        <v>7</v>
      </c>
    </row>
    <row r="11" spans="1:15" ht="14.4" x14ac:dyDescent="0.3">
      <c r="A11" s="280">
        <v>3</v>
      </c>
      <c r="B11" s="282" t="s">
        <v>150</v>
      </c>
      <c r="C11" s="289" t="s">
        <v>170</v>
      </c>
      <c r="D11" s="290" t="s">
        <v>7</v>
      </c>
    </row>
    <row r="12" spans="1:15" ht="14.4" x14ac:dyDescent="0.3">
      <c r="A12" s="280">
        <v>4</v>
      </c>
      <c r="B12" s="282" t="s">
        <v>150</v>
      </c>
      <c r="C12" s="289" t="s">
        <v>172</v>
      </c>
      <c r="D12" s="290" t="s">
        <v>7</v>
      </c>
    </row>
    <row r="13" spans="1:15" ht="14.4" x14ac:dyDescent="0.3">
      <c r="A13" s="280">
        <v>5</v>
      </c>
      <c r="B13" s="282" t="s">
        <v>150</v>
      </c>
      <c r="C13" s="289" t="s">
        <v>168</v>
      </c>
      <c r="D13" s="290" t="s">
        <v>7</v>
      </c>
    </row>
    <row r="14" spans="1:15" ht="14.4" x14ac:dyDescent="0.3">
      <c r="A14" s="280">
        <v>6</v>
      </c>
      <c r="B14" s="282" t="s">
        <v>150</v>
      </c>
      <c r="C14" s="289" t="s">
        <v>164</v>
      </c>
      <c r="D14" s="290" t="s">
        <v>7</v>
      </c>
    </row>
    <row r="15" spans="1:15" ht="14.4" x14ac:dyDescent="0.3">
      <c r="A15" s="280">
        <v>7</v>
      </c>
      <c r="B15" s="282" t="s">
        <v>150</v>
      </c>
      <c r="C15" s="289" t="s">
        <v>163</v>
      </c>
      <c r="D15" s="290" t="s">
        <v>7</v>
      </c>
    </row>
    <row r="16" spans="1:15" ht="14.4" x14ac:dyDescent="0.3">
      <c r="A16" s="280">
        <v>8</v>
      </c>
      <c r="B16" s="282" t="s">
        <v>150</v>
      </c>
      <c r="C16" s="289" t="s">
        <v>165</v>
      </c>
      <c r="D16" s="290" t="s">
        <v>7</v>
      </c>
    </row>
    <row r="18" spans="1:4" ht="40.049999999999997" customHeight="1" x14ac:dyDescent="0.25">
      <c r="A18" s="286" t="s">
        <v>142</v>
      </c>
      <c r="B18" s="285"/>
      <c r="C18" s="285"/>
      <c r="D18" s="285"/>
    </row>
    <row r="19" spans="1:4" ht="40.049999999999997" customHeight="1" x14ac:dyDescent="0.25">
      <c r="A19" s="288" t="s">
        <v>143</v>
      </c>
      <c r="B19" s="287"/>
      <c r="C19" s="287"/>
      <c r="D19" s="287"/>
    </row>
  </sheetData>
  <sheetProtection algorithmName="SHA-512" hashValue="sVNQ/rW//SifyuI3F9KEH1BxN1vQjqha6685sJVK38L45TSHvSK/sz+EaoYyrMteeKCIcmKZiWGJ+bLxqFJLmg==" saltValue="jzJ0OAW+9II7hXIye1YEAQ==" spinCount="100000" sheet="1" objects="1" scenarios="1"/>
  <mergeCells count="9">
    <mergeCell ref="A18:D18"/>
    <mergeCell ref="A19:D19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100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27" t="s">
        <v>26</v>
      </c>
      <c r="B6" s="228"/>
      <c r="C6" s="228"/>
      <c r="D6" s="127"/>
      <c r="E6" s="127"/>
      <c r="F6" s="127"/>
    </row>
    <row r="7" spans="1:14" s="124" customFormat="1" ht="13.8" x14ac:dyDescent="0.25">
      <c r="A7" s="226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6"/>
      <c r="C11" s="266"/>
    </row>
    <row r="12" spans="1:14" s="131" customFormat="1" ht="40.049999999999997" customHeight="1" x14ac:dyDescent="0.2">
      <c r="A12" s="292" t="s">
        <v>143</v>
      </c>
      <c r="B12" s="265"/>
      <c r="C12" s="265"/>
    </row>
    <row r="25" spans="1:1" x14ac:dyDescent="0.25">
      <c r="A25" s="132"/>
    </row>
  </sheetData>
  <sheetProtection algorithmName="SHA-512" hashValue="Z5dbFEj/Gj+tLYPQdVhY/0TOUu1dHPQOxQ7K05cpaMLbXpphVdgaaAG/Udt3Up26vV/Xn8m4bPZ0BeEtKCuz0Q==" saltValue="B1ztu18o6MxWbGcoi6bzQQ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0" t="s">
        <v>137</v>
      </c>
      <c r="B1" s="220"/>
      <c r="C1" s="220"/>
      <c r="D1" s="123"/>
      <c r="E1" s="167" t="s">
        <v>94</v>
      </c>
      <c r="F1" s="123"/>
    </row>
    <row r="2" spans="1:14" s="124" customFormat="1" ht="17.399999999999999" x14ac:dyDescent="0.25">
      <c r="A2" s="221" t="s">
        <v>145</v>
      </c>
      <c r="B2" s="221"/>
      <c r="C2" s="221"/>
      <c r="D2" s="123"/>
      <c r="E2" s="154" t="s">
        <v>57</v>
      </c>
      <c r="F2" s="123"/>
    </row>
    <row r="3" spans="1:14" s="124" customFormat="1" ht="13.8" x14ac:dyDescent="0.25">
      <c r="A3" s="222" t="s">
        <v>146</v>
      </c>
      <c r="B3" s="264"/>
      <c r="C3" s="264"/>
      <c r="D3" s="125"/>
      <c r="E3" s="125"/>
      <c r="F3" s="125"/>
    </row>
    <row r="4" spans="1:14" s="124" customFormat="1" ht="13.8" x14ac:dyDescent="0.25">
      <c r="A4" s="226"/>
      <c r="B4" s="226"/>
      <c r="C4" s="226"/>
      <c r="D4" s="126"/>
      <c r="E4" s="126"/>
      <c r="F4" s="126"/>
    </row>
    <row r="5" spans="1:14" s="124" customFormat="1" ht="13.8" x14ac:dyDescent="0.25">
      <c r="A5" s="226" t="s">
        <v>147</v>
      </c>
      <c r="B5" s="225"/>
      <c r="C5" s="225"/>
      <c r="D5" s="123"/>
      <c r="E5" s="123"/>
      <c r="F5" s="123"/>
    </row>
    <row r="6" spans="1:14" s="124" customFormat="1" ht="13.8" x14ac:dyDescent="0.25">
      <c r="A6" s="267" t="s">
        <v>183</v>
      </c>
      <c r="B6" s="268"/>
      <c r="C6" s="268"/>
      <c r="D6" s="127"/>
      <c r="E6" s="127"/>
      <c r="F6" s="127"/>
    </row>
    <row r="7" spans="1:14" s="124" customFormat="1" ht="13.8" x14ac:dyDescent="0.25">
      <c r="A7" s="229"/>
      <c r="B7" s="225"/>
      <c r="C7" s="225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184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32" t="s">
        <v>140</v>
      </c>
      <c r="B10" s="232"/>
      <c r="C10" s="232"/>
      <c r="D10" s="5"/>
      <c r="E10" s="5"/>
      <c r="F10" s="5"/>
    </row>
    <row r="11" spans="1:14" ht="40.049999999999997" customHeight="1" x14ac:dyDescent="0.25">
      <c r="A11" s="291" t="s">
        <v>142</v>
      </c>
      <c r="B11" s="266"/>
      <c r="C11" s="266"/>
    </row>
    <row r="12" spans="1:14" ht="40.049999999999997" customHeight="1" x14ac:dyDescent="0.25">
      <c r="A12" s="292" t="s">
        <v>143</v>
      </c>
      <c r="B12" s="265"/>
      <c r="C12" s="265"/>
    </row>
    <row r="22" spans="1:1" x14ac:dyDescent="0.25">
      <c r="A22" s="132"/>
    </row>
  </sheetData>
  <sheetProtection algorithmName="SHA-512" hashValue="eY9r+cpHmg7qHV+xWcCQxr2Q8DHEbaxEGzp2OTvEOgObyr5oYstUQhqWO/zF4hC8Yza3qbBqNIG61eqo60TQJQ==" saltValue="Nz4YYqYkJsJ2uTvgDYGXK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2022-07-22T13:22:49Z</dcterms:modified>
</cp:coreProperties>
</file>